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haratdatacenter-my.sharepoint.com/personal/ankesh_bharatdatacenter_com/Documents/"/>
    </mc:Choice>
  </mc:AlternateContent>
  <xr:revisionPtr revIDLastSave="2184" documentId="11_E60897F41BE170836B02CE998F75CCDC64E183C8" xr6:coauthVersionLast="47" xr6:coauthVersionMax="47" xr10:uidLastSave="{20750EF9-4B0A-41D3-81CB-4C370F1776A7}"/>
  <bookViews>
    <workbookView xWindow="-108" yWindow="-108" windowWidth="23256" windowHeight="12456" xr2:uid="{00000000-000D-0000-FFFF-FFFF00000000}"/>
  </bookViews>
  <sheets>
    <sheet name="Calculator" sheetId="5" r:id="rId1"/>
    <sheet name="Dedicated server" sheetId="1" r:id="rId2"/>
    <sheet name="Ala Carte vF" sheetId="4" r:id="rId3"/>
    <sheet name="DS - Addons" sheetId="2" r:id="rId4"/>
    <sheet name="Current DS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5" l="1"/>
  <c r="F3" i="5"/>
  <c r="F4" i="5"/>
  <c r="F5" i="5"/>
  <c r="F10" i="5"/>
  <c r="F11" i="5"/>
  <c r="F8" i="5"/>
  <c r="F7" i="5"/>
  <c r="E12" i="5"/>
  <c r="E10" i="5"/>
  <c r="AE19" i="1"/>
  <c r="AF19" i="1"/>
  <c r="AD19" i="1"/>
  <c r="Z19" i="1"/>
  <c r="AA19" i="1"/>
  <c r="Y19" i="1"/>
  <c r="U19" i="1"/>
  <c r="V19" i="1"/>
  <c r="T19" i="1"/>
  <c r="J4" i="5" l="1"/>
</calcChain>
</file>

<file path=xl/sharedStrings.xml><?xml version="1.0" encoding="utf-8"?>
<sst xmlns="http://schemas.openxmlformats.org/spreadsheetml/2006/main" count="1366" uniqueCount="320">
  <si>
    <t>Details</t>
  </si>
  <si>
    <t>Units</t>
  </si>
  <si>
    <t>PPU</t>
  </si>
  <si>
    <t>CPU</t>
  </si>
  <si>
    <t>1X Ryzen 5 5600G</t>
  </si>
  <si>
    <t>RAM</t>
  </si>
  <si>
    <t>32GB DDR4 ECC RAM 2133Mhz</t>
  </si>
  <si>
    <t>Storage</t>
  </si>
  <si>
    <t>1TB SATA SSD</t>
  </si>
  <si>
    <t>Pricing</t>
  </si>
  <si>
    <t>NIC</t>
  </si>
  <si>
    <t>1G RJ45 SFP</t>
  </si>
  <si>
    <t>Uplink</t>
  </si>
  <si>
    <t>1 Gbps</t>
  </si>
  <si>
    <t>RTO</t>
  </si>
  <si>
    <t>+50% on MRC</t>
  </si>
  <si>
    <t>TB</t>
  </si>
  <si>
    <t>10Tb</t>
  </si>
  <si>
    <t>IP Address</t>
  </si>
  <si>
    <t>1 Primary IPv4 Address</t>
  </si>
  <si>
    <t>Billing Cycle</t>
  </si>
  <si>
    <t>MRC</t>
  </si>
  <si>
    <t>Basic DDoS Protection</t>
  </si>
  <si>
    <t>Yes</t>
  </si>
  <si>
    <t xml:space="preserve">Additional Traffic per TB </t>
  </si>
  <si>
    <t xml:space="preserve">Electricity </t>
  </si>
  <si>
    <t>Billing</t>
  </si>
  <si>
    <t>Base Resources</t>
  </si>
  <si>
    <t>Network</t>
  </si>
  <si>
    <t>Delivery (Live)</t>
  </si>
  <si>
    <t>Commercials (Monthly)</t>
  </si>
  <si>
    <t>Commercials (Quaterly)</t>
  </si>
  <si>
    <t>Commercials (Half Yearly)</t>
  </si>
  <si>
    <t>Commercials (Annually)</t>
  </si>
  <si>
    <t>Partner Price (CH VyomCloud)</t>
  </si>
  <si>
    <t>Partner Price (CH Bharat Datacenter)</t>
  </si>
  <si>
    <t>Product Code</t>
  </si>
  <si>
    <t>Type</t>
  </si>
  <si>
    <t>Max Storage</t>
  </si>
  <si>
    <t>Bandwidth</t>
  </si>
  <si>
    <t>Traffic (Outbound)</t>
  </si>
  <si>
    <t>Maximum IP Pools</t>
  </si>
  <si>
    <t>Feasiblity Required</t>
  </si>
  <si>
    <t>Timeline</t>
  </si>
  <si>
    <t>Rush Timeline</t>
  </si>
  <si>
    <t>OTC</t>
  </si>
  <si>
    <t>OTC (Approval)</t>
  </si>
  <si>
    <t>MRC (Last)</t>
  </si>
  <si>
    <t>MRC (Approval)</t>
  </si>
  <si>
    <t>QRC</t>
  </si>
  <si>
    <t>QRC (Last)</t>
  </si>
  <si>
    <t>QRC (Approval)</t>
  </si>
  <si>
    <t>HYRC</t>
  </si>
  <si>
    <t>HYRC (Last)</t>
  </si>
  <si>
    <t>HYRC (Approval)</t>
  </si>
  <si>
    <t>ARC</t>
  </si>
  <si>
    <t>ARC (Last)</t>
  </si>
  <si>
    <t>ARC (Approval)</t>
  </si>
  <si>
    <t>Reseller L1</t>
  </si>
  <si>
    <t>Reseller L2</t>
  </si>
  <si>
    <t>Silver</t>
  </si>
  <si>
    <t>Gold</t>
  </si>
  <si>
    <t>Exclusive</t>
  </si>
  <si>
    <t>ECG-I5</t>
  </si>
  <si>
    <t>Entry
Consumer Grade
No Power Redundancy</t>
  </si>
  <si>
    <t>1X Intel Core i5-12400</t>
  </si>
  <si>
    <t>Upto 128GB DDR4
(Even Pairs)
32, 64, 128GB Memory</t>
  </si>
  <si>
    <t>2X M.2 NVMe Gen3 SSD
2X M.2 NVMe Gen4 SSD
4X 2.5" SATA SSD
4X 2.5" SATA HDD</t>
  </si>
  <si>
    <t>2.5G RJ45</t>
  </si>
  <si>
    <t>1Gbps</t>
  </si>
  <si>
    <t>10TB</t>
  </si>
  <si>
    <t>30 Days</t>
  </si>
  <si>
    <t>12 Days</t>
  </si>
  <si>
    <t>5% off on L1</t>
  </si>
  <si>
    <t>5% off on silver</t>
  </si>
  <si>
    <t>10% off on silver</t>
  </si>
  <si>
    <t>ICG-RZ5</t>
  </si>
  <si>
    <t>Intermediate
Entry
Consumer Grade
No Power Redundancy</t>
  </si>
  <si>
    <t>2X M.2 NVMe Gen3 SSD
4X 2.5" SATA SSD
4X 2.5" SATA HDD</t>
  </si>
  <si>
    <t>1G RJ45</t>
  </si>
  <si>
    <t>HCG-RZ9</t>
  </si>
  <si>
    <t>High End
Entry
Consumer Grade
No Power Redundancy</t>
  </si>
  <si>
    <t>1X Ryzen 9 5950X</t>
  </si>
  <si>
    <t>EEG-70V3</t>
  </si>
  <si>
    <t>Entry
Enterprise Grade</t>
  </si>
  <si>
    <t>2X Intel Xeon E5-2670v3</t>
  </si>
  <si>
    <t>Upto 1.5TB DDR4 ECC
(Technically Power of 2 Progression)
64, 128, 256, 512, 1024, 1536GB Memory</t>
  </si>
  <si>
    <t>8X 2.5" SATA SSD
8X 2.5" SAS SSD
8X M.2 NVMe Gen3 SSD (Non-Bootable)</t>
  </si>
  <si>
    <t>4X 1G RJ45 (Default)
2X 10G SFP+</t>
  </si>
  <si>
    <t>10TB, 20TB, 30TB</t>
  </si>
  <si>
    <t>No</t>
  </si>
  <si>
    <t>3 Days</t>
  </si>
  <si>
    <t>1 Day</t>
  </si>
  <si>
    <t>EEG-80V4</t>
  </si>
  <si>
    <t>2X Intel Xeon E5-2680v4</t>
  </si>
  <si>
    <t>EEG-99V4</t>
  </si>
  <si>
    <t>2X Intel Xeon E5-2699v4</t>
  </si>
  <si>
    <t>7 Days</t>
  </si>
  <si>
    <t>4 Days</t>
  </si>
  <si>
    <t>EEG-GD50</t>
  </si>
  <si>
    <t>2X Intel Xeon Gold 6150</t>
  </si>
  <si>
    <t>Upto 512GB DDR4 ECC
(Technically Power of 2 Progression)
64, 128, 256, 512GB Memory</t>
  </si>
  <si>
    <t>8X 2.5" SATA SSD
8X 2.5" SAS SSD
8X 3.5" SATA HDD
8X 3.5" SAS HDD
12X M.2 NVMe Gen3 SSD (Non-Bootable)
2X M.2 NVMe Gen3 SSD + 4 M.2 NVMe Gen3 SSD</t>
  </si>
  <si>
    <t>4X 1G RJ45 (Default)
2 x 25GbE SFP28
2X 10G SFP+</t>
  </si>
  <si>
    <t>15 Days</t>
  </si>
  <si>
    <t>EEG-PT68</t>
  </si>
  <si>
    <t>2X Intel Xeon Plantinum 8168</t>
  </si>
  <si>
    <t>2 Day</t>
  </si>
  <si>
    <t>EEG-PT76</t>
  </si>
  <si>
    <t>2X Intel Xeon Platinum 8176</t>
  </si>
  <si>
    <t>EEG-EP7313</t>
  </si>
  <si>
    <t>1X AMD EPYC 7C13/7313</t>
  </si>
  <si>
    <t>Upto 1024GB DDR4 ECC
(Technically Power of 2 Progression)
64, 128, 256, 512, 1024GB Memory</t>
  </si>
  <si>
    <t>8X 2.5" SATA SSD
8X 2.5" SAS SSD
8X M.2 NVMe Gen3 SSD (Non-Bootable)
2X M.2 NVMe Gen4 SSD</t>
  </si>
  <si>
    <t>2 x 1G RJ45 (Default)
2 x 10GbE SFP+
2 x 25GbE SFP28</t>
  </si>
  <si>
    <t>IEG-EP7542</t>
  </si>
  <si>
    <t>Intermediate
Enterprise Grade</t>
  </si>
  <si>
    <t>1X AMD EPYC 7542</t>
  </si>
  <si>
    <t>IEG-EP7742</t>
  </si>
  <si>
    <t>1X AMD EPYC 7742</t>
  </si>
  <si>
    <t>HEG-EP7542</t>
  </si>
  <si>
    <t>High End
Enterprise Grade</t>
  </si>
  <si>
    <t>2X AMD EPYC 7542</t>
  </si>
  <si>
    <t>Upto 2048GB DDR4 ECC
(Technically Power of 2 Progression)
64, 128, 256, 512, 1024, 1536, 2048GB Memory</t>
  </si>
  <si>
    <t>24X 2.5" SATA SSD
24X 2.5" SAS SSD
24X 2.5" U.2 NVMe Gen3 SSD
8X M.2 NVMe Gen4 SSD (Non-Bootable)
2X M.2 NVMe Gen4 SSD</t>
  </si>
  <si>
    <t>2 x 1G RJ45 (Default)
2 x 10GbE SFP+
2 x 25GbE SFP28
2X 40G QSFP</t>
  </si>
  <si>
    <t>HEG-EP7742</t>
  </si>
  <si>
    <t>2X AMD EPYC 7742</t>
  </si>
  <si>
    <t>10 Days</t>
  </si>
  <si>
    <t>HEG-EP7763</t>
  </si>
  <si>
    <t>2X AMD EPYC 7763</t>
  </si>
  <si>
    <t>1 Month</t>
  </si>
  <si>
    <t>Base Resource</t>
  </si>
  <si>
    <t>Product Type</t>
  </si>
  <si>
    <t>Name</t>
  </si>
  <si>
    <t>Grade</t>
  </si>
  <si>
    <t>Connector</t>
  </si>
  <si>
    <t>Enterprise</t>
  </si>
  <si>
    <t>288-pin</t>
  </si>
  <si>
    <t>0 Days</t>
  </si>
  <si>
    <t>32GB DDR4 ECC RAM 3200 Mhz</t>
  </si>
  <si>
    <t>32GB DDR4 RAM UDIMM</t>
  </si>
  <si>
    <t>Consumer</t>
  </si>
  <si>
    <t>480GB SAS HDD</t>
  </si>
  <si>
    <t>SAS HDD</t>
  </si>
  <si>
    <t>1TB SAS HDD</t>
  </si>
  <si>
    <t>2TB SAS HDD</t>
  </si>
  <si>
    <t>4TB SAS HDD</t>
  </si>
  <si>
    <t>6TB SAS HDD</t>
  </si>
  <si>
    <t>8TB SAS HDD</t>
  </si>
  <si>
    <t>480GB SATA SSD</t>
  </si>
  <si>
    <t>SATA</t>
  </si>
  <si>
    <t>4 Hours</t>
  </si>
  <si>
    <t>2TB SATA SSD</t>
  </si>
  <si>
    <t>512GB NVMe SSD M.2</t>
  </si>
  <si>
    <t>M.2</t>
  </si>
  <si>
    <t>1TB NVMe Gen3 SSD M.2</t>
  </si>
  <si>
    <t>1TB NVMe Gen4 SSD M.2</t>
  </si>
  <si>
    <t>2TB NVMe Gen3 SSD M.2</t>
  </si>
  <si>
    <t>2TB NVMe Gen4 SSD M.2</t>
  </si>
  <si>
    <t>4TB NVMe SSD M.2</t>
  </si>
  <si>
    <t>4TB NVMe Gen4 SSD M.2</t>
  </si>
  <si>
    <t>480GB SATA SSD Enterprise</t>
  </si>
  <si>
    <t>960GB SATA SSD Enterprise</t>
  </si>
  <si>
    <t>1.92TB SATA SSD Enterprise</t>
  </si>
  <si>
    <t>3.84TB SATA SSD Enterprise</t>
  </si>
  <si>
    <t>480GB SAS SSD  Enterprise</t>
  </si>
  <si>
    <t>SAS</t>
  </si>
  <si>
    <t>960GB SAS SSD Enterprise</t>
  </si>
  <si>
    <t>1.92TB SAS SSD Enterprise</t>
  </si>
  <si>
    <t>3.84TB SAS SSD Enterprise</t>
  </si>
  <si>
    <t>480GB NVMe Gen3 SSD U.2 Enterprise</t>
  </si>
  <si>
    <t>U.2</t>
  </si>
  <si>
    <t>960GB NVMe Gen3 SSD U.2 Enterprise</t>
  </si>
  <si>
    <t>1.92TB NVMe Gen3 SSD U.2 Enterprise</t>
  </si>
  <si>
    <t>3.84TB NVMe Gen3 SSD U.2 Enterprise</t>
  </si>
  <si>
    <t>7.68TB NVMe Gen3 SSD U.2 Enterprise</t>
  </si>
  <si>
    <t>PCI 3.0 X16</t>
  </si>
  <si>
    <t>2.5G RJ45 SFP</t>
  </si>
  <si>
    <t>2X 10G SFP+</t>
  </si>
  <si>
    <t>2 x 25GbE SFP28</t>
  </si>
  <si>
    <t>2X 40G QSFP</t>
  </si>
  <si>
    <t>Cybersecurity</t>
  </si>
  <si>
    <t>Router</t>
  </si>
  <si>
    <t>N/A</t>
  </si>
  <si>
    <t>2 Primary IPv4 Address</t>
  </si>
  <si>
    <t>4 Primary IPv4 Address</t>
  </si>
  <si>
    <t>8 Primary IPv4 Address</t>
  </si>
  <si>
    <t>16 Primary IPv4 Address</t>
  </si>
  <si>
    <t>32 Primary IPv4 Address</t>
  </si>
  <si>
    <t>64 Primary IPv4 Address</t>
  </si>
  <si>
    <t>128 Primary IPv4 Address</t>
  </si>
  <si>
    <t>256 Primary IPv4 Address</t>
  </si>
  <si>
    <t>1 Primary IPv4 Subnet</t>
  </si>
  <si>
    <t>1 Primary IPv6 /64 Subnet</t>
  </si>
  <si>
    <t xml:space="preserve">1Gbps </t>
  </si>
  <si>
    <t>20Tb</t>
  </si>
  <si>
    <t>30Tb</t>
  </si>
  <si>
    <t>1Gbps Dedicate ILL</t>
  </si>
  <si>
    <t>Private VLAN Interconnect</t>
  </si>
  <si>
    <t>Copper Cross Connect</t>
  </si>
  <si>
    <t>Fiber Cross Connect</t>
  </si>
  <si>
    <t>Cloud Cross Connect</t>
  </si>
  <si>
    <t>Monthly</t>
  </si>
  <si>
    <t>&gt;75k</t>
  </si>
  <si>
    <t>Addon</t>
  </si>
  <si>
    <t>Description</t>
  </si>
  <si>
    <t>Applicable Lineup Product Code</t>
  </si>
  <si>
    <t>Max. Addon Per Service</t>
  </si>
  <si>
    <t>BYOIP</t>
  </si>
  <si>
    <t>Bring Your Own IP Address
Maximum 2 /24 IPv4 Subnet &amp;
 1 /48 IPv6 Subnet Announcement</t>
  </si>
  <si>
    <t>CST-DL-*
ETY-DL-*
INT-DL-*
HPC-DL-*</t>
  </si>
  <si>
    <t>72 hours</t>
  </si>
  <si>
    <t>24 hours</t>
  </si>
  <si>
    <t>BGP Access</t>
  </si>
  <si>
    <t>BGP Access with Default route / Full Table
Bring Your Own IP Address
Maximum 2 /24 IPv4 Subnet &amp;
 1 /48 IPv6 Subnet Announcement</t>
  </si>
  <si>
    <t>Additional /31 IPv4 Subnet</t>
  </si>
  <si>
    <t>2 Additional Routed IPv4 Address</t>
  </si>
  <si>
    <t>Depends on Lineup Product</t>
  </si>
  <si>
    <t>12 hours</t>
  </si>
  <si>
    <t>Additional /30 IPv4 Subnet</t>
  </si>
  <si>
    <t>4 Additional Routed IPv4 Address</t>
  </si>
  <si>
    <t>Additional /29 IPv4 Subnet</t>
  </si>
  <si>
    <t>8 Additional Routed IPv4 Address</t>
  </si>
  <si>
    <t>Additional /28 IPv4 Subnet</t>
  </si>
  <si>
    <t>16 Additional Routed IPv4 Address</t>
  </si>
  <si>
    <t>Additional /27 IPv4 Subnet</t>
  </si>
  <si>
    <t>32 Additional Routed IPv4 Address</t>
  </si>
  <si>
    <t>Additional /26 IPv4 Subnet</t>
  </si>
  <si>
    <t>64 Additional Routed IPv4 Address</t>
  </si>
  <si>
    <t>Additional /25 IPv4 Subnet</t>
  </si>
  <si>
    <t>128 Additional Routed IPv4 Address</t>
  </si>
  <si>
    <t>/24 IPv4 Subnet Lease</t>
  </si>
  <si>
    <t>256 Leased IPv4 Address. Paired with BYOIP Addon</t>
  </si>
  <si>
    <t>SM/MMF Cross-Connect</t>
  </si>
  <si>
    <t>Single Mode/ Multi Mode Fiber crossconnect to a third-party
10G SFP-LR/SR Included
RHES Included</t>
  </si>
  <si>
    <t>ETY-DL-*
INT-DL-*
HPC-DL-*</t>
  </si>
  <si>
    <t>2 Days</t>
  </si>
  <si>
    <t>Copper Cross-Connect</t>
  </si>
  <si>
    <t>Copper Crossconnect to a third-party
RHES Included Initially</t>
  </si>
  <si>
    <t>Cloud Router L3</t>
  </si>
  <si>
    <t>L3 Specific Router Functions over existing network 
connectivity</t>
  </si>
  <si>
    <t>L2 Specific Switching Functions over existing network 
connectivity
Used to interconnect multiple services under a single VLAN</t>
  </si>
  <si>
    <t>Cloud Cross-connect</t>
  </si>
  <si>
    <t>Copper/Fiber Cross-connect to internal hosted services
10G SFP Included
RHES Included</t>
  </si>
  <si>
    <t>Per 1TB Traffic</t>
  </si>
  <si>
    <t>Per 1TB Additional Traffic on Overusage.
Calculated on Outbound traffic</t>
  </si>
  <si>
    <t>On Demand</t>
  </si>
  <si>
    <t>Location / RU</t>
  </si>
  <si>
    <t>Server / Slot</t>
  </si>
  <si>
    <t>CPU Model</t>
  </si>
  <si>
    <t>Total RAM</t>
  </si>
  <si>
    <t>Total Storage</t>
  </si>
  <si>
    <t>Rack 682</t>
  </si>
  <si>
    <t>Cloud 1</t>
  </si>
  <si>
    <t>2× Intel Xeon Gold 6338 @2.0GHz</t>
  </si>
  <si>
    <t>256 GB</t>
  </si>
  <si>
    <t>~11.9 TB SSD</t>
  </si>
  <si>
    <t> </t>
  </si>
  <si>
    <t>Cloud 2</t>
  </si>
  <si>
    <t>512 GB</t>
  </si>
  <si>
    <t>446 GB SSD</t>
  </si>
  <si>
    <t>Cloud 3</t>
  </si>
  <si>
    <t>RU 5</t>
  </si>
  <si>
    <t>1U Gigabyte</t>
  </si>
  <si>
    <t>2× Xeon E5‑2680 v4 @2.4GHz</t>
  </si>
  <si>
    <t>128 GB</t>
  </si>
  <si>
    <t>2×2 TB SSD (4 TB)</t>
  </si>
  <si>
    <t>RU 11</t>
  </si>
  <si>
    <t>HP 1U</t>
  </si>
  <si>
    <t>2× Xeon E5‑2686 v4 @2.4GHz</t>
  </si>
  <si>
    <t>Blade1‑S1</t>
  </si>
  <si>
    <t>FC630</t>
  </si>
  <si>
    <t>NO CPU</t>
  </si>
  <si>
    <t>NO DISK</t>
  </si>
  <si>
    <t>Blade1‑S2</t>
  </si>
  <si>
    <t>1× Xeon E5‑2670 v3 @2.3GHz</t>
  </si>
  <si>
    <t>32 GB</t>
  </si>
  <si>
    <t>1 TB SSD</t>
  </si>
  <si>
    <t>Blade1‑S3</t>
  </si>
  <si>
    <t>2× Xeon E5‑2680 v4 @2.3GHz</t>
  </si>
  <si>
    <t>Blade1‑S4</t>
  </si>
  <si>
    <t>1× Xeon E5‑2680 v4 @2.4GHz</t>
  </si>
  <si>
    <t>64 GB</t>
  </si>
  <si>
    <t>Blade2‑S1</t>
  </si>
  <si>
    <t>Blade2‑S2</t>
  </si>
  <si>
    <t>Blade2‑S3</t>
  </si>
  <si>
    <t>2× Xeon E5‑2670 v3 @2.3GHz</t>
  </si>
  <si>
    <t>2×1 TB SSD (2 TB)</t>
  </si>
  <si>
    <t>Blade2‑S4</t>
  </si>
  <si>
    <t>2×512 GB SSD (1 TB)</t>
  </si>
  <si>
    <t>Blade3‑S1</t>
  </si>
  <si>
    <t>384 GB</t>
  </si>
  <si>
    <t>Blade3‑S2</t>
  </si>
  <si>
    <t>Blade3‑S3</t>
  </si>
  <si>
    <t>Blade3‑S4</t>
  </si>
  <si>
    <t>Blade4‑S1</t>
  </si>
  <si>
    <t>Blade4‑S2</t>
  </si>
  <si>
    <t>Blade4‑S3</t>
  </si>
  <si>
    <t>Blade4‑S4</t>
  </si>
  <si>
    <t>—</t>
  </si>
  <si>
    <t>Blade5‑S1</t>
  </si>
  <si>
    <t>Blade5‑S2</t>
  </si>
  <si>
    <t>2 TB SSD</t>
  </si>
  <si>
    <t>Blade5‑S3</t>
  </si>
  <si>
    <t>Blade5‑S4</t>
  </si>
  <si>
    <t>RU 36</t>
  </si>
  <si>
    <t>Dell FC630</t>
  </si>
  <si>
    <t>2× Xeon E5‑2670 v3 @2.4GHz</t>
  </si>
  <si>
    <t>~3 TB (HDD+NVMe)</t>
  </si>
  <si>
    <t>RU 37</t>
  </si>
  <si>
    <t>DL360 Gen9</t>
  </si>
  <si>
    <t>2×1 TB NVMe (2 TB)</t>
  </si>
  <si>
    <t>RU 38</t>
  </si>
  <si>
    <t>1× Xeon E5‑2673 v4 @2.3GHz</t>
  </si>
  <si>
    <t>RU 25‑26</t>
  </si>
  <si>
    <t>DL380 Gen10</t>
  </si>
  <si>
    <t>2× Xeon Gold 6149 @3.2GHz</t>
  </si>
  <si>
    <t>4 TB SSD</t>
  </si>
  <si>
    <t>RU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</si>
</sst>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12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Arial"/>
      <charset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b/>
      <u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</font>
    <font>
      <b/>
      <sz val="11"/>
      <color rgb="FF000000"/>
      <name val="Segoe UI"/>
    </font>
    <font>
      <sz val="11"/>
      <color rgb="FF000000"/>
      <name val="Segoe UI"/>
    </font>
    <font>
      <b/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5F5F5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/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/>
      <right style="medium">
        <color rgb="FFE6E6E6"/>
      </right>
      <top/>
      <bottom/>
      <diagonal/>
    </border>
    <border>
      <left style="medium">
        <color rgb="FFE6E6E6"/>
      </left>
      <right style="medium">
        <color rgb="FFE6E6E6"/>
      </right>
      <top/>
      <bottom style="medium">
        <color rgb="FFE6E6E6"/>
      </bottom>
      <diagonal/>
    </border>
    <border>
      <left/>
      <right style="medium">
        <color rgb="FFE6E6E6"/>
      </right>
      <top/>
      <bottom style="medium">
        <color rgb="FFE6E6E6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2" fillId="2" borderId="1" xfId="0" applyFont="1" applyFill="1" applyBorder="1"/>
    <xf numFmtId="0" fontId="0" fillId="2" borderId="1" xfId="0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0" fillId="5" borderId="2" xfId="0" applyFill="1" applyBorder="1"/>
    <xf numFmtId="0" fontId="1" fillId="3" borderId="2" xfId="0" applyFont="1" applyFill="1" applyBorder="1"/>
    <xf numFmtId="0" fontId="1" fillId="4" borderId="2" xfId="0" applyFont="1" applyFill="1" applyBorder="1"/>
    <xf numFmtId="0" fontId="1" fillId="6" borderId="2" xfId="0" applyFont="1" applyFill="1" applyBorder="1"/>
    <xf numFmtId="0" fontId="0" fillId="0" borderId="2" xfId="0" applyBorder="1"/>
    <xf numFmtId="0" fontId="2" fillId="2" borderId="2" xfId="0" applyFont="1" applyFill="1" applyBorder="1"/>
    <xf numFmtId="0" fontId="2" fillId="0" borderId="2" xfId="0" applyFont="1" applyBorder="1"/>
    <xf numFmtId="0" fontId="0" fillId="2" borderId="2" xfId="0" applyFill="1" applyBorder="1"/>
    <xf numFmtId="0" fontId="0" fillId="5" borderId="1" xfId="0" applyFill="1" applyBorder="1"/>
    <xf numFmtId="0" fontId="1" fillId="4" borderId="3" xfId="0" applyFont="1" applyFill="1" applyBorder="1"/>
    <xf numFmtId="0" fontId="2" fillId="0" borderId="3" xfId="0" applyFont="1" applyBorder="1"/>
    <xf numFmtId="0" fontId="3" fillId="0" borderId="0" xfId="0" applyFont="1" applyAlignment="1">
      <alignment wrapText="1"/>
    </xf>
    <xf numFmtId="0" fontId="1" fillId="5" borderId="4" xfId="0" applyFont="1" applyFill="1" applyBorder="1"/>
    <xf numFmtId="0" fontId="1" fillId="3" borderId="6" xfId="0" applyFont="1" applyFill="1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/>
    </xf>
    <xf numFmtId="9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2" xfId="0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5" borderId="13" xfId="0" applyFill="1" applyBorder="1"/>
    <xf numFmtId="0" fontId="0" fillId="0" borderId="8" xfId="0" applyBorder="1"/>
    <xf numFmtId="0" fontId="0" fillId="0" borderId="13" xfId="0" applyBorder="1"/>
    <xf numFmtId="0" fontId="0" fillId="0" borderId="13" xfId="0" applyBorder="1" applyAlignment="1">
      <alignment wrapText="1"/>
    </xf>
    <xf numFmtId="0" fontId="0" fillId="5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7" fillId="7" borderId="1" xfId="0" applyFont="1" applyFill="1" applyBorder="1"/>
    <xf numFmtId="3" fontId="7" fillId="7" borderId="1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0" xfId="0" applyFont="1" applyBorder="1"/>
    <xf numFmtId="0" fontId="9" fillId="8" borderId="15" xfId="0" applyFont="1" applyFill="1" applyBorder="1"/>
    <xf numFmtId="0" fontId="9" fillId="8" borderId="15" xfId="0" applyFont="1" applyFill="1" applyBorder="1" applyAlignment="1">
      <alignment wrapText="1"/>
    </xf>
    <xf numFmtId="0" fontId="9" fillId="8" borderId="16" xfId="0" applyFont="1" applyFill="1" applyBorder="1" applyAlignment="1">
      <alignment wrapText="1"/>
    </xf>
    <xf numFmtId="0" fontId="10" fillId="0" borderId="18" xfId="0" applyFont="1" applyBorder="1"/>
    <xf numFmtId="0" fontId="10" fillId="0" borderId="18" xfId="0" applyFont="1" applyBorder="1" applyAlignment="1">
      <alignment wrapText="1"/>
    </xf>
    <xf numFmtId="0" fontId="8" fillId="0" borderId="0" xfId="0" applyFont="1"/>
    <xf numFmtId="0" fontId="9" fillId="8" borderId="14" xfId="0" applyFont="1" applyFill="1" applyBorder="1"/>
    <xf numFmtId="0" fontId="9" fillId="0" borderId="17" xfId="0" applyFont="1" applyBorder="1"/>
    <xf numFmtId="0" fontId="10" fillId="0" borderId="17" xfId="0" applyFont="1" applyBorder="1"/>
    <xf numFmtId="0" fontId="11" fillId="7" borderId="1" xfId="0" applyFont="1" applyFill="1" applyBorder="1"/>
    <xf numFmtId="3" fontId="11" fillId="7" borderId="1" xfId="0" quotePrefix="1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EF748-1956-44AD-AD72-F3F13023B113}">
  <dimension ref="A1:J38"/>
  <sheetViews>
    <sheetView tabSelected="1" workbookViewId="0">
      <selection activeCell="D2" sqref="D2"/>
    </sheetView>
  </sheetViews>
  <sheetFormatPr defaultRowHeight="15"/>
  <cols>
    <col min="3" max="3" width="23.140625" bestFit="1" customWidth="1"/>
    <col min="4" max="4" width="43.42578125" customWidth="1"/>
    <col min="9" max="9" width="11.7109375" customWidth="1"/>
    <col min="10" max="10" width="12.5703125" bestFit="1" customWidth="1"/>
  </cols>
  <sheetData>
    <row r="1" spans="1:10">
      <c r="A1" s="54"/>
      <c r="B1" s="54"/>
      <c r="C1" s="55"/>
      <c r="D1" s="56" t="s">
        <v>0</v>
      </c>
      <c r="E1" s="56" t="s">
        <v>1</v>
      </c>
      <c r="F1" s="56" t="s">
        <v>2</v>
      </c>
    </row>
    <row r="2" spans="1:10">
      <c r="A2" s="54"/>
      <c r="B2" s="54"/>
      <c r="C2" s="57" t="s">
        <v>3</v>
      </c>
      <c r="D2" s="57" t="s">
        <v>4</v>
      </c>
      <c r="E2" s="55">
        <v>1</v>
      </c>
      <c r="F2" s="55">
        <f>VLOOKUP(D2, 'Dedicated server'!C3:AK17, MATCH(D9, 'Dedicated server'!C2:AM2, 0), FALSE)</f>
        <v>2400</v>
      </c>
    </row>
    <row r="3" spans="1:10">
      <c r="A3" s="54"/>
      <c r="B3" s="54"/>
      <c r="C3" s="57" t="s">
        <v>5</v>
      </c>
      <c r="D3" s="57" t="s">
        <v>6</v>
      </c>
      <c r="E3" s="55">
        <v>2</v>
      </c>
      <c r="F3" s="55">
        <f>VLOOKUP(D3, 'Ala Carte vF'!$B$3:$AA$60, MATCH($D$9,'Ala Carte vF'!$B$2:$AA$2, 0), FALSE)</f>
        <v>1400</v>
      </c>
    </row>
    <row r="4" spans="1:10">
      <c r="A4" s="54"/>
      <c r="B4" s="54"/>
      <c r="C4" s="57" t="s">
        <v>7</v>
      </c>
      <c r="D4" s="57" t="s">
        <v>8</v>
      </c>
      <c r="E4" s="55">
        <v>2</v>
      </c>
      <c r="F4" s="55">
        <f>VLOOKUP(D4, 'Ala Carte vF'!$B$3:$AA$60, MATCH($D$9,'Ala Carte vF'!$B$2:$AA$2, 0), FALSE)</f>
        <v>1100</v>
      </c>
      <c r="I4" s="58" t="s">
        <v>9</v>
      </c>
      <c r="J4" s="59">
        <f>F2*E2+F3*E3+F4*E4+F5*E5+F7*E7+F8*E8+F11*E11+E12*F12+(F2*E2+F3*E3+F4*E4+F5*E5+F7*E7+F8*E8+F11*E11+E12*F12)*E10*F10</f>
        <v>13780</v>
      </c>
    </row>
    <row r="5" spans="1:10">
      <c r="A5" s="54"/>
      <c r="B5" s="54"/>
      <c r="C5" s="57" t="s">
        <v>10</v>
      </c>
      <c r="D5" s="57" t="s">
        <v>11</v>
      </c>
      <c r="E5" s="55">
        <v>1</v>
      </c>
      <c r="F5" s="55">
        <f>VLOOKUP(D5, 'Ala Carte vF'!$B$3:$AA$60, MATCH($D$9,'Ala Carte vF'!$B$2:$AA$2, 0), FALSE)</f>
        <v>200</v>
      </c>
    </row>
    <row r="6" spans="1:10">
      <c r="A6" s="54"/>
      <c r="B6" s="54"/>
      <c r="C6" s="57" t="s">
        <v>12</v>
      </c>
      <c r="D6" s="57" t="s">
        <v>13</v>
      </c>
      <c r="E6" s="55">
        <v>1</v>
      </c>
      <c r="F6" s="55"/>
      <c r="I6" s="71" t="s">
        <v>14</v>
      </c>
      <c r="J6" s="72" t="s">
        <v>15</v>
      </c>
    </row>
    <row r="7" spans="1:10">
      <c r="A7" s="54"/>
      <c r="B7" s="54"/>
      <c r="C7" s="57" t="s">
        <v>16</v>
      </c>
      <c r="D7" s="57" t="s">
        <v>17</v>
      </c>
      <c r="E7" s="55">
        <v>1</v>
      </c>
      <c r="F7" s="55">
        <f>VLOOKUP(D7, 'Ala Carte vF'!$B$3:$AA$60, MATCH($D$9,'Ala Carte vF'!$B$2:$AA$2, 0), FALSE)</f>
        <v>1800</v>
      </c>
    </row>
    <row r="8" spans="1:10">
      <c r="A8" s="54"/>
      <c r="B8" s="54"/>
      <c r="C8" s="57" t="s">
        <v>18</v>
      </c>
      <c r="D8" s="57" t="s">
        <v>19</v>
      </c>
      <c r="E8" s="55">
        <v>1</v>
      </c>
      <c r="F8" s="55">
        <f>VLOOKUP(D8, 'Ala Carte vF'!$B$3:$AA$60, MATCH($D$9,'Ala Carte vF'!$B$2:$AA$2, 0), FALSE)</f>
        <v>200</v>
      </c>
    </row>
    <row r="9" spans="1:10">
      <c r="A9" s="54"/>
      <c r="B9" s="54"/>
      <c r="C9" s="57" t="s">
        <v>20</v>
      </c>
      <c r="D9" s="57" t="s">
        <v>21</v>
      </c>
      <c r="E9" s="55">
        <v>1</v>
      </c>
      <c r="F9" s="55"/>
    </row>
    <row r="10" spans="1:10">
      <c r="A10" s="54"/>
      <c r="B10" s="54"/>
      <c r="C10" s="57" t="s">
        <v>22</v>
      </c>
      <c r="D10" s="57" t="s">
        <v>23</v>
      </c>
      <c r="E10" s="55">
        <f>IF(D10="yes",1,0)</f>
        <v>1</v>
      </c>
      <c r="F10" s="55">
        <f>IF(D10="Yes",VLOOKUP(C10, 'Ala Carte vF'!$B$3:$AA$60, MATCH($D$9,'Ala Carte vF'!$B$2:$AA$2, 0), FALSE),0)</f>
        <v>0.3</v>
      </c>
    </row>
    <row r="11" spans="1:10">
      <c r="A11" s="54"/>
      <c r="B11" s="54"/>
      <c r="C11" s="57" t="s">
        <v>24</v>
      </c>
      <c r="D11" s="57" t="s">
        <v>23</v>
      </c>
      <c r="E11" s="55">
        <v>0</v>
      </c>
      <c r="F11" s="55">
        <f>IF(D11="Yes",VLOOKUP(C11, 'Ala Carte vF'!$B$3:$AA$60, MATCH($D$9,'Ala Carte vF'!$B$2:$AA$2, 0), FALSE),0)</f>
        <v>1500</v>
      </c>
    </row>
    <row r="12" spans="1:10">
      <c r="A12" s="54"/>
      <c r="B12" s="54"/>
      <c r="C12" s="73" t="s">
        <v>25</v>
      </c>
      <c r="D12" s="73" t="s">
        <v>23</v>
      </c>
      <c r="E12" s="74">
        <f>IF(D12="yes",1,0)</f>
        <v>1</v>
      </c>
      <c r="F12" s="74">
        <v>1000</v>
      </c>
    </row>
    <row r="13" spans="1:10">
      <c r="A13" s="54"/>
      <c r="B13" s="54"/>
      <c r="E13" s="54"/>
      <c r="F13" s="54"/>
    </row>
    <row r="14" spans="1:10">
      <c r="A14" s="54"/>
      <c r="B14" s="54"/>
      <c r="C14" s="54"/>
      <c r="D14" s="54"/>
      <c r="E14" s="54"/>
      <c r="F14" s="54"/>
    </row>
    <row r="15" spans="1:10">
      <c r="A15" s="54"/>
      <c r="B15" s="54"/>
      <c r="C15" s="54"/>
      <c r="D15" s="54"/>
      <c r="E15" s="54"/>
      <c r="F15" s="54"/>
    </row>
    <row r="16" spans="1:10">
      <c r="A16" s="54"/>
      <c r="B16" s="54"/>
      <c r="C16" s="54"/>
      <c r="D16" s="54"/>
      <c r="E16" s="54"/>
      <c r="F16" s="54"/>
    </row>
    <row r="17" spans="1:6">
      <c r="A17" s="54"/>
      <c r="B17" s="54"/>
      <c r="C17" s="54"/>
      <c r="D17" s="54"/>
      <c r="E17" s="54"/>
      <c r="F17" s="54"/>
    </row>
    <row r="18" spans="1:6">
      <c r="A18" s="54"/>
      <c r="B18" s="54"/>
      <c r="C18" s="54"/>
      <c r="D18" s="54"/>
      <c r="E18" s="54"/>
      <c r="F18" s="54"/>
    </row>
    <row r="19" spans="1:6">
      <c r="A19" s="54"/>
      <c r="B19" s="54"/>
      <c r="C19" s="54"/>
      <c r="D19" s="54"/>
      <c r="E19" s="54"/>
      <c r="F19" s="54"/>
    </row>
    <row r="20" spans="1:6">
      <c r="A20" s="54"/>
      <c r="B20" s="54"/>
      <c r="C20" s="54"/>
      <c r="D20" s="54"/>
      <c r="E20" s="54"/>
      <c r="F20" s="54"/>
    </row>
    <row r="21" spans="1:6">
      <c r="A21" s="54"/>
      <c r="B21" s="54"/>
      <c r="C21" s="54"/>
      <c r="D21" s="54"/>
      <c r="E21" s="54"/>
      <c r="F21" s="54"/>
    </row>
    <row r="22" spans="1:6">
      <c r="A22" s="54"/>
      <c r="B22" s="54"/>
      <c r="C22" s="54"/>
      <c r="D22" s="54"/>
      <c r="E22" s="54"/>
      <c r="F22" s="54"/>
    </row>
    <row r="23" spans="1:6">
      <c r="A23" s="54"/>
      <c r="B23" s="54"/>
      <c r="C23" s="54"/>
      <c r="D23" s="54"/>
      <c r="E23" s="54"/>
      <c r="F23" s="54"/>
    </row>
    <row r="24" spans="1:6">
      <c r="A24" s="54"/>
      <c r="B24" s="54"/>
      <c r="C24" s="54"/>
      <c r="D24" s="54"/>
      <c r="E24" s="54"/>
      <c r="F24" s="54"/>
    </row>
    <row r="25" spans="1:6">
      <c r="A25" s="54"/>
      <c r="B25" s="54"/>
      <c r="C25" s="54"/>
      <c r="D25" s="54"/>
      <c r="E25" s="54"/>
      <c r="F25" s="54"/>
    </row>
    <row r="26" spans="1:6">
      <c r="A26" s="54"/>
      <c r="B26" s="54"/>
      <c r="C26" s="54"/>
      <c r="D26" s="54"/>
      <c r="E26" s="54"/>
      <c r="F26" s="54"/>
    </row>
    <row r="27" spans="1:6">
      <c r="A27" s="54"/>
      <c r="B27" s="54"/>
      <c r="C27" s="54"/>
      <c r="D27" s="54"/>
      <c r="E27" s="54"/>
      <c r="F27" s="54"/>
    </row>
    <row r="28" spans="1:6">
      <c r="A28" s="54"/>
      <c r="B28" s="54"/>
      <c r="C28" s="54"/>
      <c r="D28" s="54"/>
      <c r="E28" s="54"/>
      <c r="F28" s="54"/>
    </row>
    <row r="29" spans="1:6">
      <c r="A29" s="54"/>
      <c r="B29" s="54"/>
      <c r="C29" s="54"/>
      <c r="D29" s="54"/>
      <c r="E29" s="54"/>
      <c r="F29" s="54"/>
    </row>
    <row r="30" spans="1:6">
      <c r="A30" s="54"/>
      <c r="B30" s="54"/>
      <c r="C30" s="54"/>
      <c r="D30" s="54"/>
      <c r="E30" s="54"/>
      <c r="F30" s="54"/>
    </row>
    <row r="31" spans="1:6">
      <c r="A31" s="54"/>
      <c r="B31" s="54"/>
      <c r="C31" s="54"/>
      <c r="D31" s="54"/>
      <c r="E31" s="54"/>
      <c r="F31" s="54"/>
    </row>
    <row r="32" spans="1:6">
      <c r="A32" s="54"/>
      <c r="B32" s="54"/>
      <c r="C32" s="54"/>
      <c r="D32" s="54"/>
      <c r="E32" s="54"/>
      <c r="F32" s="54"/>
    </row>
    <row r="33" spans="1:6">
      <c r="A33" s="54"/>
      <c r="B33" s="54"/>
      <c r="C33" s="54"/>
      <c r="D33" s="54"/>
      <c r="E33" s="54"/>
      <c r="F33" s="54"/>
    </row>
    <row r="34" spans="1:6">
      <c r="A34" s="54"/>
      <c r="B34" s="54"/>
      <c r="C34" s="54"/>
      <c r="D34" s="54"/>
      <c r="E34" s="54"/>
      <c r="F34" s="54"/>
    </row>
    <row r="35" spans="1:6">
      <c r="A35" s="54"/>
      <c r="B35" s="54"/>
      <c r="C35" s="54"/>
      <c r="D35" s="54"/>
      <c r="E35" s="54"/>
      <c r="F35" s="54"/>
    </row>
    <row r="36" spans="1:6">
      <c r="A36" s="54"/>
      <c r="B36" s="54"/>
      <c r="C36" s="54"/>
      <c r="D36" s="54"/>
      <c r="E36" s="54"/>
      <c r="F36" s="54"/>
    </row>
    <row r="37" spans="1:6">
      <c r="A37" s="54"/>
      <c r="B37" s="54"/>
      <c r="C37" s="54"/>
      <c r="D37" s="54"/>
      <c r="E37" s="54"/>
      <c r="F37" s="54"/>
    </row>
    <row r="38" spans="1:6">
      <c r="A38" s="54"/>
      <c r="B38" s="54"/>
      <c r="C38" s="54"/>
      <c r="D38" s="54"/>
      <c r="E38" s="54"/>
      <c r="F38" s="54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8D4E1A88-40D2-44DE-8B16-5F9A40A743EB}">
          <x14:formula1>
            <xm:f>'Dedicated server'!$C$3:$C$17</xm:f>
          </x14:formula1>
          <xm:sqref>D2</xm:sqref>
        </x14:dataValidation>
        <x14:dataValidation type="list" allowBlank="1" showInputMessage="1" showErrorMessage="1" xr:uid="{3DB5BB33-7DE0-4E62-8CD8-C26F9D5CD48A}">
          <x14:formula1>
            <xm:f>'Ala Carte vF'!$B$52:$B$55</xm:f>
          </x14:formula1>
          <xm:sqref>D7</xm:sqref>
        </x14:dataValidation>
        <x14:dataValidation type="list" allowBlank="1" showInputMessage="1" showErrorMessage="1" xr:uid="{BB12EEF0-AB26-4E9B-A722-9167BA95CA0D}">
          <x14:formula1>
            <xm:f>'Ala Carte vF'!$B$35:$B$39</xm:f>
          </x14:formula1>
          <xm:sqref>D5</xm:sqref>
        </x14:dataValidation>
        <x14:dataValidation type="list" allowBlank="1" showInputMessage="1" showErrorMessage="1" xr:uid="{586ADABC-0702-4B35-96DB-9DAF5BAE2F47}">
          <x14:formula1>
            <xm:f>'Ala Carte vF'!$B$6:$B$34</xm:f>
          </x14:formula1>
          <xm:sqref>D4</xm:sqref>
        </x14:dataValidation>
        <x14:dataValidation type="list" allowBlank="1" showInputMessage="1" showErrorMessage="1" xr:uid="{A4BE9195-A702-4A7D-8D34-6A5ED51F7FD2}">
          <x14:formula1>
            <xm:f>'Ala Carte vF'!$B$3:$B$5</xm:f>
          </x14:formula1>
          <xm:sqref>D3</xm:sqref>
        </x14:dataValidation>
        <x14:dataValidation type="list" allowBlank="1" showInputMessage="1" showErrorMessage="1" xr:uid="{477D5460-C320-44F1-BED4-0E40D4B9A03D}">
          <x14:formula1>
            <xm:f>'Ala Carte vF'!$J$2:$AA$2</xm:f>
          </x14:formula1>
          <xm:sqref>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9"/>
  <sheetViews>
    <sheetView topLeftCell="E1" workbookViewId="0">
      <selection activeCell="O4" sqref="O4"/>
    </sheetView>
  </sheetViews>
  <sheetFormatPr defaultRowHeight="15" customHeight="1"/>
  <cols>
    <col min="1" max="1" width="14.5703125" customWidth="1"/>
    <col min="2" max="2" width="17.28515625" customWidth="1"/>
    <col min="3" max="3" width="33.28515625" customWidth="1"/>
    <col min="4" max="4" width="36.5703125" customWidth="1"/>
    <col min="5" max="5" width="58.7109375" customWidth="1"/>
    <col min="6" max="6" width="27.140625" customWidth="1"/>
    <col min="7" max="7" width="11" customWidth="1"/>
    <col min="8" max="8" width="20.140625" customWidth="1"/>
    <col min="9" max="9" width="17.28515625" customWidth="1"/>
    <col min="10" max="10" width="19" customWidth="1"/>
    <col min="11" max="12" width="16.42578125" customWidth="1"/>
    <col min="14" max="14" width="14.5703125" customWidth="1"/>
    <col min="15" max="15" width="12.42578125" customWidth="1"/>
    <col min="16" max="16" width="12.85546875" customWidth="1"/>
    <col min="17" max="17" width="15" customWidth="1"/>
    <col min="19" max="19" width="14.85546875" customWidth="1"/>
    <col min="21" max="21" width="10.7109375" customWidth="1"/>
    <col min="22" max="22" width="13.85546875" customWidth="1"/>
    <col min="24" max="24" width="14.5703125" customWidth="1"/>
    <col min="26" max="26" width="10.7109375" customWidth="1"/>
    <col min="27" max="27" width="14.85546875" customWidth="1"/>
    <col min="29" max="29" width="14.28515625" customWidth="1"/>
    <col min="31" max="31" width="11" customWidth="1"/>
    <col min="32" max="32" width="14.28515625" customWidth="1"/>
    <col min="33" max="33" width="18" customWidth="1"/>
    <col min="34" max="34" width="22.140625" customWidth="1"/>
    <col min="35" max="35" width="17.42578125" customWidth="1"/>
    <col min="36" max="36" width="19.85546875" customWidth="1"/>
    <col min="37" max="37" width="17.28515625" customWidth="1"/>
  </cols>
  <sheetData>
    <row r="1" spans="1:37">
      <c r="A1" s="75" t="s">
        <v>26</v>
      </c>
      <c r="B1" s="75"/>
      <c r="C1" s="75" t="s">
        <v>27</v>
      </c>
      <c r="D1" s="75"/>
      <c r="E1" s="75"/>
      <c r="F1" s="79" t="s">
        <v>28</v>
      </c>
      <c r="G1" s="80"/>
      <c r="H1" s="81"/>
      <c r="I1" s="82"/>
      <c r="J1" s="77" t="s">
        <v>29</v>
      </c>
      <c r="K1" s="77"/>
      <c r="L1" s="77"/>
      <c r="M1" s="76" t="s">
        <v>30</v>
      </c>
      <c r="N1" s="76"/>
      <c r="O1" s="76"/>
      <c r="P1" s="76"/>
      <c r="Q1" s="76"/>
      <c r="R1" s="76" t="s">
        <v>31</v>
      </c>
      <c r="S1" s="76"/>
      <c r="T1" s="76"/>
      <c r="U1" s="76"/>
      <c r="V1" s="76"/>
      <c r="W1" s="76" t="s">
        <v>32</v>
      </c>
      <c r="X1" s="76"/>
      <c r="Y1" s="76"/>
      <c r="Z1" s="76"/>
      <c r="AA1" s="76"/>
      <c r="AB1" s="76" t="s">
        <v>33</v>
      </c>
      <c r="AC1" s="76"/>
      <c r="AD1" s="76"/>
      <c r="AE1" s="76"/>
      <c r="AF1" s="76"/>
      <c r="AG1" s="78" t="s">
        <v>34</v>
      </c>
      <c r="AH1" s="78"/>
      <c r="AI1" s="78" t="s">
        <v>35</v>
      </c>
      <c r="AJ1" s="78"/>
      <c r="AK1" s="78"/>
    </row>
    <row r="2" spans="1:37">
      <c r="A2" s="8" t="s">
        <v>36</v>
      </c>
      <c r="B2" s="8" t="s">
        <v>37</v>
      </c>
      <c r="C2" s="8" t="s">
        <v>3</v>
      </c>
      <c r="D2" s="8" t="s">
        <v>5</v>
      </c>
      <c r="E2" s="8" t="s">
        <v>38</v>
      </c>
      <c r="F2" s="8" t="s">
        <v>10</v>
      </c>
      <c r="G2" s="22" t="s">
        <v>39</v>
      </c>
      <c r="H2" s="8" t="s">
        <v>40</v>
      </c>
      <c r="I2" s="8" t="s">
        <v>41</v>
      </c>
      <c r="J2" s="23" t="s">
        <v>42</v>
      </c>
      <c r="K2" s="6" t="s">
        <v>43</v>
      </c>
      <c r="L2" s="6" t="s">
        <v>44</v>
      </c>
      <c r="M2" s="7" t="s">
        <v>45</v>
      </c>
      <c r="N2" s="7" t="s">
        <v>46</v>
      </c>
      <c r="O2" s="7" t="s">
        <v>21</v>
      </c>
      <c r="P2" s="7" t="s">
        <v>47</v>
      </c>
      <c r="Q2" s="7" t="s">
        <v>48</v>
      </c>
      <c r="R2" s="7" t="s">
        <v>45</v>
      </c>
      <c r="S2" s="7" t="s">
        <v>46</v>
      </c>
      <c r="T2" s="7" t="s">
        <v>49</v>
      </c>
      <c r="U2" s="7" t="s">
        <v>50</v>
      </c>
      <c r="V2" s="7" t="s">
        <v>51</v>
      </c>
      <c r="W2" s="7" t="s">
        <v>45</v>
      </c>
      <c r="X2" s="7" t="s">
        <v>46</v>
      </c>
      <c r="Y2" s="7" t="s">
        <v>52</v>
      </c>
      <c r="Z2" s="7" t="s">
        <v>53</v>
      </c>
      <c r="AA2" s="7" t="s">
        <v>54</v>
      </c>
      <c r="AB2" s="7" t="s">
        <v>45</v>
      </c>
      <c r="AC2" s="7" t="s">
        <v>46</v>
      </c>
      <c r="AD2" s="7" t="s">
        <v>55</v>
      </c>
      <c r="AE2" s="7" t="s">
        <v>56</v>
      </c>
      <c r="AF2" s="7" t="s">
        <v>57</v>
      </c>
      <c r="AG2" s="9" t="s">
        <v>58</v>
      </c>
      <c r="AH2" s="9" t="s">
        <v>59</v>
      </c>
      <c r="AI2" s="9" t="s">
        <v>60</v>
      </c>
      <c r="AJ2" s="9" t="s">
        <v>61</v>
      </c>
      <c r="AK2" s="9" t="s">
        <v>62</v>
      </c>
    </row>
    <row r="3" spans="1:37" ht="63.75" customHeight="1">
      <c r="A3" s="24" t="s">
        <v>63</v>
      </c>
      <c r="B3" s="25" t="s">
        <v>64</v>
      </c>
      <c r="C3" s="25" t="s">
        <v>65</v>
      </c>
      <c r="D3" s="25" t="s">
        <v>66</v>
      </c>
      <c r="E3" s="25" t="s">
        <v>67</v>
      </c>
      <c r="F3" s="24" t="s">
        <v>68</v>
      </c>
      <c r="G3" s="26" t="s">
        <v>69</v>
      </c>
      <c r="H3" s="24" t="s">
        <v>70</v>
      </c>
      <c r="I3" s="24">
        <v>4</v>
      </c>
      <c r="J3" s="27" t="s">
        <v>23</v>
      </c>
      <c r="K3" s="28" t="s">
        <v>71</v>
      </c>
      <c r="L3" s="28" t="s">
        <v>72</v>
      </c>
      <c r="M3" s="33">
        <v>2000</v>
      </c>
      <c r="N3" s="33">
        <v>0</v>
      </c>
      <c r="O3" s="33">
        <v>2500</v>
      </c>
      <c r="P3" s="33">
        <v>2200</v>
      </c>
      <c r="Q3" s="33">
        <v>2200</v>
      </c>
      <c r="R3" s="33">
        <v>2000</v>
      </c>
      <c r="S3" s="33">
        <v>0</v>
      </c>
      <c r="T3" s="33">
        <v>7125</v>
      </c>
      <c r="U3" s="33">
        <v>6270</v>
      </c>
      <c r="V3" s="33">
        <v>6270</v>
      </c>
      <c r="W3" s="33">
        <v>2000</v>
      </c>
      <c r="X3" s="33">
        <v>0</v>
      </c>
      <c r="Y3" s="33">
        <v>13500</v>
      </c>
      <c r="Z3" s="33">
        <v>11880</v>
      </c>
      <c r="AA3" s="33">
        <v>11880</v>
      </c>
      <c r="AB3" s="33">
        <v>2000</v>
      </c>
      <c r="AC3" s="33">
        <v>0</v>
      </c>
      <c r="AD3" s="33">
        <v>25500</v>
      </c>
      <c r="AE3" s="33">
        <v>22440</v>
      </c>
      <c r="AF3" s="33">
        <v>22440</v>
      </c>
      <c r="AG3" s="33" t="s">
        <v>48</v>
      </c>
      <c r="AH3" s="33" t="s">
        <v>73</v>
      </c>
      <c r="AI3" s="33" t="s">
        <v>48</v>
      </c>
      <c r="AJ3" s="33" t="s">
        <v>74</v>
      </c>
      <c r="AK3" s="33" t="s">
        <v>75</v>
      </c>
    </row>
    <row r="4" spans="1:37" ht="79.5" customHeight="1">
      <c r="A4" s="24" t="s">
        <v>76</v>
      </c>
      <c r="B4" s="25" t="s">
        <v>77</v>
      </c>
      <c r="C4" s="24" t="s">
        <v>4</v>
      </c>
      <c r="D4" s="25" t="s">
        <v>66</v>
      </c>
      <c r="E4" s="25" t="s">
        <v>78</v>
      </c>
      <c r="F4" s="25" t="s">
        <v>79</v>
      </c>
      <c r="G4" s="24" t="s">
        <v>69</v>
      </c>
      <c r="H4" s="29" t="s">
        <v>70</v>
      </c>
      <c r="I4" s="29">
        <v>4</v>
      </c>
      <c r="J4" s="28" t="s">
        <v>23</v>
      </c>
      <c r="K4" s="28" t="s">
        <v>71</v>
      </c>
      <c r="L4" s="28" t="s">
        <v>72</v>
      </c>
      <c r="M4" s="33">
        <v>2000</v>
      </c>
      <c r="N4" s="33">
        <v>0</v>
      </c>
      <c r="O4" s="33">
        <v>2400</v>
      </c>
      <c r="P4" s="33">
        <v>2100</v>
      </c>
      <c r="Q4" s="33">
        <v>2200</v>
      </c>
      <c r="R4" s="33">
        <v>2000</v>
      </c>
      <c r="S4" s="33">
        <v>0</v>
      </c>
      <c r="T4" s="33">
        <v>6840</v>
      </c>
      <c r="U4" s="33">
        <v>5985</v>
      </c>
      <c r="V4" s="33">
        <v>6270</v>
      </c>
      <c r="W4" s="33">
        <v>2000</v>
      </c>
      <c r="X4" s="33">
        <v>0</v>
      </c>
      <c r="Y4" s="33">
        <v>12960</v>
      </c>
      <c r="Z4" s="33">
        <v>11340</v>
      </c>
      <c r="AA4" s="33">
        <v>11880</v>
      </c>
      <c r="AB4" s="33">
        <v>2000</v>
      </c>
      <c r="AC4" s="33">
        <v>0</v>
      </c>
      <c r="AD4" s="33">
        <v>24480</v>
      </c>
      <c r="AE4" s="33">
        <v>21420</v>
      </c>
      <c r="AF4" s="33">
        <v>22440</v>
      </c>
      <c r="AG4" s="33" t="s">
        <v>48</v>
      </c>
      <c r="AH4" s="33" t="s">
        <v>73</v>
      </c>
      <c r="AI4" s="33" t="s">
        <v>48</v>
      </c>
      <c r="AJ4" s="33" t="s">
        <v>74</v>
      </c>
      <c r="AK4" s="33" t="s">
        <v>75</v>
      </c>
    </row>
    <row r="5" spans="1:37" ht="83.25" customHeight="1">
      <c r="A5" s="24" t="s">
        <v>80</v>
      </c>
      <c r="B5" s="25" t="s">
        <v>81</v>
      </c>
      <c r="C5" s="24" t="s">
        <v>82</v>
      </c>
      <c r="D5" s="25" t="s">
        <v>66</v>
      </c>
      <c r="E5" s="25" t="s">
        <v>78</v>
      </c>
      <c r="F5" s="25" t="s">
        <v>79</v>
      </c>
      <c r="G5" s="24" t="s">
        <v>69</v>
      </c>
      <c r="H5" s="24" t="s">
        <v>70</v>
      </c>
      <c r="I5" s="24">
        <v>4</v>
      </c>
      <c r="J5" s="28" t="s">
        <v>23</v>
      </c>
      <c r="K5" s="28" t="s">
        <v>71</v>
      </c>
      <c r="L5" s="28" t="s">
        <v>72</v>
      </c>
      <c r="M5" s="33">
        <v>2000</v>
      </c>
      <c r="N5" s="33">
        <v>0</v>
      </c>
      <c r="O5" s="33">
        <v>4400</v>
      </c>
      <c r="P5" s="33">
        <v>3900</v>
      </c>
      <c r="Q5" s="33">
        <v>3600</v>
      </c>
      <c r="R5" s="33">
        <v>2000</v>
      </c>
      <c r="S5" s="33">
        <v>0</v>
      </c>
      <c r="T5" s="33">
        <v>12540</v>
      </c>
      <c r="U5" s="33">
        <v>11115</v>
      </c>
      <c r="V5" s="33">
        <v>10260</v>
      </c>
      <c r="W5" s="33">
        <v>2000</v>
      </c>
      <c r="X5" s="33">
        <v>0</v>
      </c>
      <c r="Y5" s="33">
        <v>23760</v>
      </c>
      <c r="Z5" s="33">
        <v>21060</v>
      </c>
      <c r="AA5" s="33">
        <v>19440</v>
      </c>
      <c r="AB5" s="33">
        <v>2000</v>
      </c>
      <c r="AC5" s="33">
        <v>0</v>
      </c>
      <c r="AD5" s="33">
        <v>44880</v>
      </c>
      <c r="AE5" s="33">
        <v>39780</v>
      </c>
      <c r="AF5" s="33">
        <v>36720</v>
      </c>
      <c r="AG5" s="33" t="s">
        <v>48</v>
      </c>
      <c r="AH5" s="33" t="s">
        <v>73</v>
      </c>
      <c r="AI5" s="33" t="s">
        <v>48</v>
      </c>
      <c r="AJ5" s="33" t="s">
        <v>74</v>
      </c>
      <c r="AK5" s="33" t="s">
        <v>75</v>
      </c>
    </row>
    <row r="6" spans="1:37" ht="63" customHeight="1">
      <c r="A6" s="24" t="s">
        <v>83</v>
      </c>
      <c r="B6" s="25" t="s">
        <v>84</v>
      </c>
      <c r="C6" s="24" t="s">
        <v>85</v>
      </c>
      <c r="D6" s="25" t="s">
        <v>86</v>
      </c>
      <c r="E6" s="25" t="s">
        <v>87</v>
      </c>
      <c r="F6" s="25" t="s">
        <v>88</v>
      </c>
      <c r="G6" s="24" t="s">
        <v>69</v>
      </c>
      <c r="H6" s="24" t="s">
        <v>89</v>
      </c>
      <c r="I6" s="24">
        <v>4</v>
      </c>
      <c r="J6" s="28" t="s">
        <v>90</v>
      </c>
      <c r="K6" s="28" t="s">
        <v>91</v>
      </c>
      <c r="L6" s="28" t="s">
        <v>92</v>
      </c>
      <c r="M6" s="33">
        <v>2000</v>
      </c>
      <c r="N6" s="33">
        <v>0</v>
      </c>
      <c r="O6" s="33">
        <v>2400</v>
      </c>
      <c r="P6" s="33">
        <v>2100</v>
      </c>
      <c r="Q6" s="33">
        <v>1500</v>
      </c>
      <c r="R6" s="33">
        <v>2000</v>
      </c>
      <c r="S6" s="33">
        <v>0</v>
      </c>
      <c r="T6" s="33">
        <v>6840</v>
      </c>
      <c r="U6" s="33">
        <v>5985</v>
      </c>
      <c r="V6" s="33">
        <v>4275</v>
      </c>
      <c r="W6" s="33">
        <v>2000</v>
      </c>
      <c r="X6" s="33">
        <v>0</v>
      </c>
      <c r="Y6" s="33">
        <v>12960</v>
      </c>
      <c r="Z6" s="33">
        <v>11340</v>
      </c>
      <c r="AA6" s="33">
        <v>8100</v>
      </c>
      <c r="AB6" s="33">
        <v>2000</v>
      </c>
      <c r="AC6" s="33">
        <v>0</v>
      </c>
      <c r="AD6" s="33">
        <v>24480</v>
      </c>
      <c r="AE6" s="33">
        <v>21420</v>
      </c>
      <c r="AF6" s="33">
        <v>15300</v>
      </c>
      <c r="AG6" s="33" t="s">
        <v>48</v>
      </c>
      <c r="AH6" s="33" t="s">
        <v>73</v>
      </c>
      <c r="AI6" s="33" t="s">
        <v>48</v>
      </c>
      <c r="AJ6" s="33" t="s">
        <v>74</v>
      </c>
      <c r="AK6" s="33" t="s">
        <v>75</v>
      </c>
    </row>
    <row r="7" spans="1:37" ht="90.75" customHeight="1">
      <c r="A7" s="24" t="s">
        <v>93</v>
      </c>
      <c r="B7" s="25" t="s">
        <v>84</v>
      </c>
      <c r="C7" s="24" t="s">
        <v>94</v>
      </c>
      <c r="D7" s="25" t="s">
        <v>86</v>
      </c>
      <c r="E7" s="25" t="s">
        <v>87</v>
      </c>
      <c r="F7" s="25" t="s">
        <v>88</v>
      </c>
      <c r="G7" s="24" t="s">
        <v>69</v>
      </c>
      <c r="H7" s="24" t="s">
        <v>89</v>
      </c>
      <c r="I7" s="24">
        <v>4</v>
      </c>
      <c r="J7" s="28" t="s">
        <v>90</v>
      </c>
      <c r="K7" s="28" t="s">
        <v>91</v>
      </c>
      <c r="L7" s="28" t="s">
        <v>92</v>
      </c>
      <c r="M7" s="33">
        <v>2000</v>
      </c>
      <c r="N7" s="33">
        <v>0</v>
      </c>
      <c r="O7" s="33">
        <v>2700</v>
      </c>
      <c r="P7" s="33">
        <v>2400</v>
      </c>
      <c r="Q7" s="33">
        <v>1700</v>
      </c>
      <c r="R7" s="33">
        <v>2000</v>
      </c>
      <c r="S7" s="33">
        <v>0</v>
      </c>
      <c r="T7" s="33">
        <v>7695</v>
      </c>
      <c r="U7" s="33">
        <v>6840</v>
      </c>
      <c r="V7" s="33">
        <v>4845</v>
      </c>
      <c r="W7" s="33">
        <v>2000</v>
      </c>
      <c r="X7" s="33">
        <v>0</v>
      </c>
      <c r="Y7" s="33">
        <v>14580</v>
      </c>
      <c r="Z7" s="33">
        <v>12960</v>
      </c>
      <c r="AA7" s="33">
        <v>9180</v>
      </c>
      <c r="AB7" s="33">
        <v>2000</v>
      </c>
      <c r="AC7" s="33">
        <v>0</v>
      </c>
      <c r="AD7" s="33">
        <v>27540</v>
      </c>
      <c r="AE7" s="33">
        <v>24480</v>
      </c>
      <c r="AF7" s="33">
        <v>17340</v>
      </c>
      <c r="AG7" s="33" t="s">
        <v>48</v>
      </c>
      <c r="AH7" s="33" t="s">
        <v>73</v>
      </c>
      <c r="AI7" s="33" t="s">
        <v>48</v>
      </c>
      <c r="AJ7" s="33" t="s">
        <v>74</v>
      </c>
      <c r="AK7" s="33" t="s">
        <v>75</v>
      </c>
    </row>
    <row r="8" spans="1:37" ht="64.5" customHeight="1">
      <c r="A8" s="24" t="s">
        <v>95</v>
      </c>
      <c r="B8" s="25" t="s">
        <v>84</v>
      </c>
      <c r="C8" s="24" t="s">
        <v>96</v>
      </c>
      <c r="D8" s="25" t="s">
        <v>86</v>
      </c>
      <c r="E8" s="25" t="s">
        <v>87</v>
      </c>
      <c r="F8" s="25" t="s">
        <v>88</v>
      </c>
      <c r="G8" s="24" t="s">
        <v>69</v>
      </c>
      <c r="H8" s="24" t="s">
        <v>89</v>
      </c>
      <c r="I8" s="24">
        <v>4</v>
      </c>
      <c r="J8" s="28" t="s">
        <v>90</v>
      </c>
      <c r="K8" s="28" t="s">
        <v>97</v>
      </c>
      <c r="L8" s="28" t="s">
        <v>98</v>
      </c>
      <c r="M8" s="33">
        <v>2000</v>
      </c>
      <c r="N8" s="33">
        <v>0</v>
      </c>
      <c r="O8" s="33">
        <v>3100</v>
      </c>
      <c r="P8" s="33">
        <v>2700</v>
      </c>
      <c r="Q8" s="33">
        <v>2100</v>
      </c>
      <c r="R8" s="33">
        <v>2000</v>
      </c>
      <c r="S8" s="33">
        <v>0</v>
      </c>
      <c r="T8" s="33">
        <v>8835</v>
      </c>
      <c r="U8" s="33">
        <v>7695</v>
      </c>
      <c r="V8" s="33">
        <v>5985</v>
      </c>
      <c r="W8" s="33">
        <v>2000</v>
      </c>
      <c r="X8" s="33">
        <v>0</v>
      </c>
      <c r="Y8" s="33">
        <v>16740</v>
      </c>
      <c r="Z8" s="33">
        <v>14580</v>
      </c>
      <c r="AA8" s="33">
        <v>11340</v>
      </c>
      <c r="AB8" s="33">
        <v>2000</v>
      </c>
      <c r="AC8" s="33">
        <v>0</v>
      </c>
      <c r="AD8" s="33">
        <v>31620</v>
      </c>
      <c r="AE8" s="33">
        <v>27540</v>
      </c>
      <c r="AF8" s="33">
        <v>21420</v>
      </c>
      <c r="AG8" s="33" t="s">
        <v>48</v>
      </c>
      <c r="AH8" s="33" t="s">
        <v>73</v>
      </c>
      <c r="AI8" s="33" t="s">
        <v>48</v>
      </c>
      <c r="AJ8" s="33" t="s">
        <v>74</v>
      </c>
      <c r="AK8" s="33" t="s">
        <v>75</v>
      </c>
    </row>
    <row r="9" spans="1:37" ht="102.75" customHeight="1">
      <c r="A9" s="24" t="s">
        <v>99</v>
      </c>
      <c r="B9" s="25" t="s">
        <v>84</v>
      </c>
      <c r="C9" s="24" t="s">
        <v>100</v>
      </c>
      <c r="D9" s="25" t="s">
        <v>101</v>
      </c>
      <c r="E9" s="25" t="s">
        <v>102</v>
      </c>
      <c r="F9" s="25" t="s">
        <v>103</v>
      </c>
      <c r="G9" s="24" t="s">
        <v>69</v>
      </c>
      <c r="H9" s="24" t="s">
        <v>89</v>
      </c>
      <c r="I9" s="24">
        <v>4</v>
      </c>
      <c r="J9" s="28" t="s">
        <v>90</v>
      </c>
      <c r="K9" s="28" t="s">
        <v>104</v>
      </c>
      <c r="L9" s="28" t="s">
        <v>91</v>
      </c>
      <c r="M9" s="33">
        <v>2000</v>
      </c>
      <c r="N9" s="33">
        <v>0</v>
      </c>
      <c r="O9" s="33">
        <v>8200</v>
      </c>
      <c r="P9" s="33">
        <v>7300</v>
      </c>
      <c r="Q9" s="33">
        <v>4900</v>
      </c>
      <c r="R9" s="33">
        <v>2000</v>
      </c>
      <c r="S9" s="33">
        <v>0</v>
      </c>
      <c r="T9" s="33">
        <v>23370</v>
      </c>
      <c r="U9" s="33">
        <v>20805</v>
      </c>
      <c r="V9" s="33">
        <v>13965</v>
      </c>
      <c r="W9" s="33">
        <v>2000</v>
      </c>
      <c r="X9" s="33">
        <v>0</v>
      </c>
      <c r="Y9" s="33">
        <v>44280</v>
      </c>
      <c r="Z9" s="33">
        <v>39420</v>
      </c>
      <c r="AA9" s="33">
        <v>26460</v>
      </c>
      <c r="AB9" s="33">
        <v>2000</v>
      </c>
      <c r="AC9" s="33">
        <v>0</v>
      </c>
      <c r="AD9" s="33">
        <v>83640</v>
      </c>
      <c r="AE9" s="33">
        <v>74460</v>
      </c>
      <c r="AF9" s="33">
        <v>49980</v>
      </c>
      <c r="AG9" s="33" t="s">
        <v>48</v>
      </c>
      <c r="AH9" s="33" t="s">
        <v>73</v>
      </c>
      <c r="AI9" s="33" t="s">
        <v>48</v>
      </c>
      <c r="AJ9" s="33" t="s">
        <v>74</v>
      </c>
      <c r="AK9" s="33" t="s">
        <v>75</v>
      </c>
    </row>
    <row r="10" spans="1:37" ht="74.25">
      <c r="A10" s="24" t="s">
        <v>105</v>
      </c>
      <c r="B10" s="25" t="s">
        <v>84</v>
      </c>
      <c r="C10" s="24" t="s">
        <v>106</v>
      </c>
      <c r="D10" s="25" t="s">
        <v>101</v>
      </c>
      <c r="E10" s="25" t="s">
        <v>102</v>
      </c>
      <c r="F10" s="25" t="s">
        <v>103</v>
      </c>
      <c r="G10" s="24" t="s">
        <v>69</v>
      </c>
      <c r="H10" s="24" t="s">
        <v>89</v>
      </c>
      <c r="I10" s="24">
        <v>4</v>
      </c>
      <c r="J10" s="28" t="s">
        <v>90</v>
      </c>
      <c r="K10" s="28" t="s">
        <v>91</v>
      </c>
      <c r="L10" s="28" t="s">
        <v>107</v>
      </c>
      <c r="M10" s="33">
        <v>2000</v>
      </c>
      <c r="N10" s="33">
        <v>0</v>
      </c>
      <c r="O10" s="33">
        <v>7700</v>
      </c>
      <c r="P10" s="33">
        <v>6800</v>
      </c>
      <c r="Q10" s="33">
        <v>4200</v>
      </c>
      <c r="R10" s="33">
        <v>2000</v>
      </c>
      <c r="S10" s="33">
        <v>0</v>
      </c>
      <c r="T10" s="33">
        <v>21945</v>
      </c>
      <c r="U10" s="33">
        <v>19380</v>
      </c>
      <c r="V10" s="33">
        <v>11970</v>
      </c>
      <c r="W10" s="33">
        <v>2000</v>
      </c>
      <c r="X10" s="33">
        <v>0</v>
      </c>
      <c r="Y10" s="33">
        <v>41580</v>
      </c>
      <c r="Z10" s="33">
        <v>36720</v>
      </c>
      <c r="AA10" s="33">
        <v>22680</v>
      </c>
      <c r="AB10" s="33">
        <v>2000</v>
      </c>
      <c r="AC10" s="33">
        <v>0</v>
      </c>
      <c r="AD10" s="33">
        <v>78540</v>
      </c>
      <c r="AE10" s="33">
        <v>69360</v>
      </c>
      <c r="AF10" s="33">
        <v>42840</v>
      </c>
      <c r="AG10" s="33" t="s">
        <v>48</v>
      </c>
      <c r="AH10" s="33" t="s">
        <v>73</v>
      </c>
      <c r="AI10" s="33" t="s">
        <v>48</v>
      </c>
      <c r="AJ10" s="33" t="s">
        <v>74</v>
      </c>
      <c r="AK10" s="33" t="s">
        <v>75</v>
      </c>
    </row>
    <row r="11" spans="1:37" ht="74.25">
      <c r="A11" s="24" t="s">
        <v>108</v>
      </c>
      <c r="B11" s="25" t="s">
        <v>84</v>
      </c>
      <c r="C11" s="24" t="s">
        <v>109</v>
      </c>
      <c r="D11" s="25" t="s">
        <v>101</v>
      </c>
      <c r="E11" s="25" t="s">
        <v>102</v>
      </c>
      <c r="F11" s="25" t="s">
        <v>103</v>
      </c>
      <c r="G11" s="24" t="s">
        <v>69</v>
      </c>
      <c r="H11" s="24" t="s">
        <v>89</v>
      </c>
      <c r="I11" s="24">
        <v>4</v>
      </c>
      <c r="J11" s="28" t="s">
        <v>90</v>
      </c>
      <c r="K11" s="28" t="s">
        <v>104</v>
      </c>
      <c r="L11" s="28" t="s">
        <v>97</v>
      </c>
      <c r="M11" s="33">
        <v>2000</v>
      </c>
      <c r="N11" s="33">
        <v>0</v>
      </c>
      <c r="O11" s="33">
        <v>9700</v>
      </c>
      <c r="P11" s="33">
        <v>8600</v>
      </c>
      <c r="Q11" s="33">
        <v>5400</v>
      </c>
      <c r="R11" s="33">
        <v>2000</v>
      </c>
      <c r="S11" s="33">
        <v>0</v>
      </c>
      <c r="T11" s="33">
        <v>27645</v>
      </c>
      <c r="U11" s="33">
        <v>24510</v>
      </c>
      <c r="V11" s="33">
        <v>15390</v>
      </c>
      <c r="W11" s="33">
        <v>2000</v>
      </c>
      <c r="X11" s="33">
        <v>0</v>
      </c>
      <c r="Y11" s="33">
        <v>52380</v>
      </c>
      <c r="Z11" s="33">
        <v>46440</v>
      </c>
      <c r="AA11" s="33">
        <v>29160</v>
      </c>
      <c r="AB11" s="33">
        <v>2000</v>
      </c>
      <c r="AC11" s="33">
        <v>0</v>
      </c>
      <c r="AD11" s="33">
        <v>98940</v>
      </c>
      <c r="AE11" s="33">
        <v>87720</v>
      </c>
      <c r="AF11" s="33">
        <v>55080</v>
      </c>
      <c r="AG11" s="33" t="s">
        <v>48</v>
      </c>
      <c r="AH11" s="33" t="s">
        <v>73</v>
      </c>
      <c r="AI11" s="33" t="s">
        <v>48</v>
      </c>
      <c r="AJ11" s="33" t="s">
        <v>74</v>
      </c>
      <c r="AK11" s="33" t="s">
        <v>75</v>
      </c>
    </row>
    <row r="12" spans="1:37" ht="50.25">
      <c r="A12" s="24" t="s">
        <v>110</v>
      </c>
      <c r="B12" s="25" t="s">
        <v>84</v>
      </c>
      <c r="C12" s="24" t="s">
        <v>111</v>
      </c>
      <c r="D12" s="25" t="s">
        <v>112</v>
      </c>
      <c r="E12" s="25" t="s">
        <v>113</v>
      </c>
      <c r="F12" s="25" t="s">
        <v>114</v>
      </c>
      <c r="G12" s="24" t="s">
        <v>69</v>
      </c>
      <c r="H12" s="24" t="s">
        <v>89</v>
      </c>
      <c r="I12" s="24">
        <v>8</v>
      </c>
      <c r="J12" s="28" t="s">
        <v>90</v>
      </c>
      <c r="K12" s="28" t="s">
        <v>97</v>
      </c>
      <c r="L12" s="28" t="s">
        <v>98</v>
      </c>
      <c r="M12" s="33">
        <v>2000</v>
      </c>
      <c r="N12" s="33">
        <v>0</v>
      </c>
      <c r="O12" s="33">
        <v>23400</v>
      </c>
      <c r="P12" s="33">
        <v>20800</v>
      </c>
      <c r="Q12" s="33">
        <v>17900</v>
      </c>
      <c r="R12" s="33">
        <v>2000</v>
      </c>
      <c r="S12" s="33">
        <v>0</v>
      </c>
      <c r="T12" s="33">
        <v>66690</v>
      </c>
      <c r="U12" s="33">
        <v>59280</v>
      </c>
      <c r="V12" s="33">
        <v>51015</v>
      </c>
      <c r="W12" s="33">
        <v>2000</v>
      </c>
      <c r="X12" s="33">
        <v>0</v>
      </c>
      <c r="Y12" s="33">
        <v>126360</v>
      </c>
      <c r="Z12" s="33">
        <v>112320</v>
      </c>
      <c r="AA12" s="33">
        <v>96660</v>
      </c>
      <c r="AB12" s="33">
        <v>2000</v>
      </c>
      <c r="AC12" s="33">
        <v>0</v>
      </c>
      <c r="AD12" s="33">
        <v>238680</v>
      </c>
      <c r="AE12" s="33">
        <v>212160</v>
      </c>
      <c r="AF12" s="33">
        <v>182580</v>
      </c>
      <c r="AG12" s="33" t="s">
        <v>48</v>
      </c>
      <c r="AH12" s="33" t="s">
        <v>73</v>
      </c>
      <c r="AI12" s="33" t="s">
        <v>48</v>
      </c>
      <c r="AJ12" s="33" t="s">
        <v>74</v>
      </c>
      <c r="AK12" s="33" t="s">
        <v>75</v>
      </c>
    </row>
    <row r="13" spans="1:37" ht="50.25">
      <c r="A13" s="24" t="s">
        <v>115</v>
      </c>
      <c r="B13" s="25" t="s">
        <v>116</v>
      </c>
      <c r="C13" s="24" t="s">
        <v>117</v>
      </c>
      <c r="D13" s="25" t="s">
        <v>112</v>
      </c>
      <c r="E13" s="25" t="s">
        <v>113</v>
      </c>
      <c r="F13" s="25" t="s">
        <v>114</v>
      </c>
      <c r="G13" s="24" t="s">
        <v>69</v>
      </c>
      <c r="H13" s="24" t="s">
        <v>89</v>
      </c>
      <c r="I13" s="24">
        <v>8</v>
      </c>
      <c r="J13" s="28" t="s">
        <v>23</v>
      </c>
      <c r="K13" s="28" t="s">
        <v>97</v>
      </c>
      <c r="L13" s="28" t="s">
        <v>98</v>
      </c>
      <c r="M13" s="33">
        <v>2000</v>
      </c>
      <c r="N13" s="33">
        <v>0</v>
      </c>
      <c r="O13" s="33">
        <v>20700</v>
      </c>
      <c r="P13" s="33">
        <v>18400</v>
      </c>
      <c r="Q13" s="33">
        <v>16900</v>
      </c>
      <c r="R13" s="33">
        <v>2000</v>
      </c>
      <c r="S13" s="33">
        <v>0</v>
      </c>
      <c r="T13" s="33">
        <v>58995</v>
      </c>
      <c r="U13" s="33">
        <v>52440</v>
      </c>
      <c r="V13" s="33">
        <v>48165</v>
      </c>
      <c r="W13" s="33">
        <v>2000</v>
      </c>
      <c r="X13" s="33">
        <v>0</v>
      </c>
      <c r="Y13" s="33">
        <v>111780</v>
      </c>
      <c r="Z13" s="33">
        <v>99360</v>
      </c>
      <c r="AA13" s="33">
        <v>91260</v>
      </c>
      <c r="AB13" s="33">
        <v>2000</v>
      </c>
      <c r="AC13" s="33">
        <v>0</v>
      </c>
      <c r="AD13" s="33">
        <v>211140</v>
      </c>
      <c r="AE13" s="33">
        <v>187680</v>
      </c>
      <c r="AF13" s="33">
        <v>172380</v>
      </c>
      <c r="AG13" s="33" t="s">
        <v>48</v>
      </c>
      <c r="AH13" s="33" t="s">
        <v>73</v>
      </c>
      <c r="AI13" s="33" t="s">
        <v>48</v>
      </c>
      <c r="AJ13" s="33" t="s">
        <v>74</v>
      </c>
      <c r="AK13" s="33" t="s">
        <v>75</v>
      </c>
    </row>
    <row r="14" spans="1:37" ht="50.25">
      <c r="A14" s="24" t="s">
        <v>118</v>
      </c>
      <c r="B14" s="25" t="s">
        <v>116</v>
      </c>
      <c r="C14" s="24" t="s">
        <v>119</v>
      </c>
      <c r="D14" s="25" t="s">
        <v>112</v>
      </c>
      <c r="E14" s="25" t="s">
        <v>113</v>
      </c>
      <c r="F14" s="25" t="s">
        <v>114</v>
      </c>
      <c r="G14" s="24" t="s">
        <v>69</v>
      </c>
      <c r="H14" s="24" t="s">
        <v>89</v>
      </c>
      <c r="I14" s="24">
        <v>8</v>
      </c>
      <c r="J14" s="28" t="s">
        <v>90</v>
      </c>
      <c r="K14" s="28" t="s">
        <v>97</v>
      </c>
      <c r="L14" s="28" t="s">
        <v>98</v>
      </c>
      <c r="M14" s="33">
        <v>2000</v>
      </c>
      <c r="N14" s="33">
        <v>0</v>
      </c>
      <c r="O14" s="33">
        <v>23200</v>
      </c>
      <c r="P14" s="33">
        <v>20600</v>
      </c>
      <c r="Q14" s="33">
        <v>18700</v>
      </c>
      <c r="R14" s="33">
        <v>2000</v>
      </c>
      <c r="S14" s="33">
        <v>0</v>
      </c>
      <c r="T14" s="33">
        <v>66120</v>
      </c>
      <c r="U14" s="33">
        <v>58710</v>
      </c>
      <c r="V14" s="33">
        <v>53295</v>
      </c>
      <c r="W14" s="33">
        <v>2000</v>
      </c>
      <c r="X14" s="33">
        <v>0</v>
      </c>
      <c r="Y14" s="33">
        <v>125280</v>
      </c>
      <c r="Z14" s="33">
        <v>111240</v>
      </c>
      <c r="AA14" s="33">
        <v>100980</v>
      </c>
      <c r="AB14" s="33">
        <v>2000</v>
      </c>
      <c r="AC14" s="33">
        <v>0</v>
      </c>
      <c r="AD14" s="33">
        <v>236640</v>
      </c>
      <c r="AE14" s="33">
        <v>210120</v>
      </c>
      <c r="AF14" s="33">
        <v>190740</v>
      </c>
      <c r="AG14" s="33" t="s">
        <v>48</v>
      </c>
      <c r="AH14" s="33" t="s">
        <v>73</v>
      </c>
      <c r="AI14" s="33" t="s">
        <v>48</v>
      </c>
      <c r="AJ14" s="33" t="s">
        <v>74</v>
      </c>
      <c r="AK14" s="33" t="s">
        <v>75</v>
      </c>
    </row>
    <row r="15" spans="1:37" ht="68.25">
      <c r="A15" s="24" t="s">
        <v>120</v>
      </c>
      <c r="B15" s="25" t="s">
        <v>121</v>
      </c>
      <c r="C15" s="24" t="s">
        <v>122</v>
      </c>
      <c r="D15" s="25" t="s">
        <v>123</v>
      </c>
      <c r="E15" s="30" t="s">
        <v>124</v>
      </c>
      <c r="F15" s="30" t="s">
        <v>125</v>
      </c>
      <c r="G15" s="24" t="s">
        <v>69</v>
      </c>
      <c r="H15" s="24" t="s">
        <v>89</v>
      </c>
      <c r="I15" s="24">
        <v>8</v>
      </c>
      <c r="J15" s="31" t="s">
        <v>23</v>
      </c>
      <c r="K15" s="28" t="s">
        <v>97</v>
      </c>
      <c r="L15" s="28" t="s">
        <v>98</v>
      </c>
      <c r="M15" s="34">
        <v>2000</v>
      </c>
      <c r="N15" s="34">
        <v>0</v>
      </c>
      <c r="O15" s="34">
        <v>24300</v>
      </c>
      <c r="P15" s="34">
        <v>21600</v>
      </c>
      <c r="Q15" s="34">
        <v>19200</v>
      </c>
      <c r="R15" s="34">
        <v>2000</v>
      </c>
      <c r="S15" s="34">
        <v>0</v>
      </c>
      <c r="T15" s="33">
        <v>69255</v>
      </c>
      <c r="U15" s="33">
        <v>61560</v>
      </c>
      <c r="V15" s="33">
        <v>54720</v>
      </c>
      <c r="W15" s="33">
        <v>2000</v>
      </c>
      <c r="X15" s="33">
        <v>0</v>
      </c>
      <c r="Y15" s="33">
        <v>131220</v>
      </c>
      <c r="Z15" s="33">
        <v>116640</v>
      </c>
      <c r="AA15" s="33">
        <v>103680</v>
      </c>
      <c r="AB15" s="33">
        <v>2000</v>
      </c>
      <c r="AC15" s="33">
        <v>0</v>
      </c>
      <c r="AD15" s="33">
        <v>247860</v>
      </c>
      <c r="AE15" s="33">
        <v>220320</v>
      </c>
      <c r="AF15" s="33">
        <v>195840</v>
      </c>
      <c r="AG15" s="34" t="s">
        <v>48</v>
      </c>
      <c r="AH15" s="34" t="s">
        <v>73</v>
      </c>
      <c r="AI15" s="34" t="s">
        <v>48</v>
      </c>
      <c r="AJ15" s="34" t="s">
        <v>74</v>
      </c>
      <c r="AK15" s="34" t="s">
        <v>75</v>
      </c>
    </row>
    <row r="16" spans="1:37" ht="68.25">
      <c r="A16" s="24" t="s">
        <v>126</v>
      </c>
      <c r="B16" s="25" t="s">
        <v>121</v>
      </c>
      <c r="C16" s="24" t="s">
        <v>127</v>
      </c>
      <c r="D16" s="25" t="s">
        <v>123</v>
      </c>
      <c r="E16" s="30" t="s">
        <v>124</v>
      </c>
      <c r="F16" s="30" t="s">
        <v>125</v>
      </c>
      <c r="G16" s="24" t="s">
        <v>69</v>
      </c>
      <c r="H16" s="24" t="s">
        <v>89</v>
      </c>
      <c r="I16" s="24">
        <v>8</v>
      </c>
      <c r="J16" s="31" t="s">
        <v>90</v>
      </c>
      <c r="K16" s="31" t="s">
        <v>104</v>
      </c>
      <c r="L16" s="31" t="s">
        <v>128</v>
      </c>
      <c r="M16" s="34">
        <v>2000</v>
      </c>
      <c r="N16" s="34">
        <v>0</v>
      </c>
      <c r="O16" s="34">
        <v>29400</v>
      </c>
      <c r="P16" s="34">
        <v>26100</v>
      </c>
      <c r="Q16" s="34">
        <v>22700</v>
      </c>
      <c r="R16" s="34">
        <v>2000</v>
      </c>
      <c r="S16" s="34">
        <v>0</v>
      </c>
      <c r="T16" s="33">
        <v>83790</v>
      </c>
      <c r="U16" s="33">
        <v>74385</v>
      </c>
      <c r="V16" s="33">
        <v>64695</v>
      </c>
      <c r="W16" s="33">
        <v>2000</v>
      </c>
      <c r="X16" s="33">
        <v>0</v>
      </c>
      <c r="Y16" s="33">
        <v>158760</v>
      </c>
      <c r="Z16" s="33">
        <v>140940</v>
      </c>
      <c r="AA16" s="33">
        <v>122580</v>
      </c>
      <c r="AB16" s="33">
        <v>2000</v>
      </c>
      <c r="AC16" s="33">
        <v>0</v>
      </c>
      <c r="AD16" s="33">
        <v>299880</v>
      </c>
      <c r="AE16" s="33">
        <v>266220</v>
      </c>
      <c r="AF16" s="33">
        <v>231540</v>
      </c>
      <c r="AG16" s="34" t="s">
        <v>48</v>
      </c>
      <c r="AH16" s="34" t="s">
        <v>73</v>
      </c>
      <c r="AI16" s="34" t="s">
        <v>48</v>
      </c>
      <c r="AJ16" s="34" t="s">
        <v>74</v>
      </c>
      <c r="AK16" s="34" t="s">
        <v>75</v>
      </c>
    </row>
    <row r="17" spans="1:37" ht="63.75" customHeight="1">
      <c r="A17" s="24" t="s">
        <v>129</v>
      </c>
      <c r="B17" s="25" t="s">
        <v>121</v>
      </c>
      <c r="C17" s="24" t="s">
        <v>130</v>
      </c>
      <c r="D17" s="25" t="s">
        <v>123</v>
      </c>
      <c r="E17" s="30" t="s">
        <v>124</v>
      </c>
      <c r="F17" s="30" t="s">
        <v>125</v>
      </c>
      <c r="G17" s="24" t="s">
        <v>69</v>
      </c>
      <c r="H17" s="24" t="s">
        <v>89</v>
      </c>
      <c r="I17" s="24">
        <v>8</v>
      </c>
      <c r="J17" s="31" t="s">
        <v>23</v>
      </c>
      <c r="K17" s="31" t="s">
        <v>131</v>
      </c>
      <c r="L17" s="31" t="s">
        <v>97</v>
      </c>
      <c r="M17" s="34">
        <v>2000</v>
      </c>
      <c r="N17" s="34">
        <v>0</v>
      </c>
      <c r="O17" s="34">
        <v>37000</v>
      </c>
      <c r="P17" s="34">
        <v>32900</v>
      </c>
      <c r="Q17" s="34">
        <v>27200</v>
      </c>
      <c r="R17" s="34">
        <v>2000</v>
      </c>
      <c r="S17" s="34">
        <v>0</v>
      </c>
      <c r="T17" s="33">
        <v>105450</v>
      </c>
      <c r="U17" s="33">
        <v>93765</v>
      </c>
      <c r="V17" s="33">
        <v>77520</v>
      </c>
      <c r="W17" s="33">
        <v>2000</v>
      </c>
      <c r="X17" s="33">
        <v>0</v>
      </c>
      <c r="Y17" s="33">
        <v>199800</v>
      </c>
      <c r="Z17" s="33">
        <v>177660</v>
      </c>
      <c r="AA17" s="33">
        <v>146880</v>
      </c>
      <c r="AB17" s="33">
        <v>2000</v>
      </c>
      <c r="AC17" s="33">
        <v>0</v>
      </c>
      <c r="AD17" s="33">
        <v>377400</v>
      </c>
      <c r="AE17" s="33">
        <v>335580</v>
      </c>
      <c r="AF17" s="33">
        <v>277440</v>
      </c>
      <c r="AG17" s="34" t="s">
        <v>48</v>
      </c>
      <c r="AH17" s="34" t="s">
        <v>73</v>
      </c>
      <c r="AI17" s="34" t="s">
        <v>48</v>
      </c>
      <c r="AJ17" s="34" t="s">
        <v>74</v>
      </c>
      <c r="AK17" s="34" t="s">
        <v>75</v>
      </c>
    </row>
    <row r="18" spans="1:37" ht="15" customHeight="1">
      <c r="T18" s="32">
        <v>0.05</v>
      </c>
      <c r="U18" s="32">
        <v>0.05</v>
      </c>
      <c r="V18" s="32">
        <v>0.05</v>
      </c>
      <c r="Y18" s="32">
        <v>0.1</v>
      </c>
      <c r="Z18" s="32">
        <v>0.1</v>
      </c>
      <c r="AA18" s="32">
        <v>0.1</v>
      </c>
      <c r="AD18" s="32">
        <v>0.15</v>
      </c>
      <c r="AE18" s="32">
        <v>0.15</v>
      </c>
      <c r="AF18" s="32">
        <v>0.15</v>
      </c>
    </row>
    <row r="19" spans="1:37" ht="15" customHeight="1">
      <c r="T19">
        <f>3*(1-T18)</f>
        <v>2.8499999999999996</v>
      </c>
      <c r="U19">
        <f t="shared" ref="U19:V19" si="0">3*(1-U18)</f>
        <v>2.8499999999999996</v>
      </c>
      <c r="V19">
        <f t="shared" si="0"/>
        <v>2.8499999999999996</v>
      </c>
      <c r="Y19">
        <f>6*(1-Y18)</f>
        <v>5.4</v>
      </c>
      <c r="Z19">
        <f t="shared" ref="Z19:AA19" si="1">6*(1-Z18)</f>
        <v>5.4</v>
      </c>
      <c r="AA19">
        <f t="shared" si="1"/>
        <v>5.4</v>
      </c>
      <c r="AD19">
        <f>12*(1-AD18)</f>
        <v>10.199999999999999</v>
      </c>
      <c r="AE19">
        <f t="shared" ref="AE19:AF19" si="2">12*(1-AE18)</f>
        <v>10.199999999999999</v>
      </c>
      <c r="AF19">
        <f t="shared" si="2"/>
        <v>10.199999999999999</v>
      </c>
    </row>
  </sheetData>
  <mergeCells count="10">
    <mergeCell ref="AB1:AF1"/>
    <mergeCell ref="AG1:AH1"/>
    <mergeCell ref="AI1:AK1"/>
    <mergeCell ref="M1:Q1"/>
    <mergeCell ref="F1:I1"/>
    <mergeCell ref="C1:E1"/>
    <mergeCell ref="R1:V1"/>
    <mergeCell ref="A1:B1"/>
    <mergeCell ref="W1:AA1"/>
    <mergeCell ref="J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D29CE-E594-4C69-84BB-A4313291D953}">
  <dimension ref="A1:AF61"/>
  <sheetViews>
    <sheetView topLeftCell="A42" workbookViewId="0">
      <selection activeCell="E56" sqref="E56"/>
    </sheetView>
  </sheetViews>
  <sheetFormatPr defaultRowHeight="15" customHeight="1"/>
  <cols>
    <col min="1" max="1" width="15.5703125" customWidth="1"/>
    <col min="2" max="2" width="33.7109375" bestFit="1" customWidth="1"/>
    <col min="3" max="3" width="11.28515625" customWidth="1"/>
    <col min="4" max="4" width="11.140625" customWidth="1"/>
    <col min="5" max="5" width="18.42578125" customWidth="1"/>
    <col min="6" max="6" width="10.5703125" customWidth="1"/>
    <col min="7" max="7" width="14.42578125" customWidth="1"/>
    <col min="8" max="8" width="13" bestFit="1" customWidth="1"/>
    <col min="9" max="9" width="15.140625" customWidth="1"/>
    <col min="10" max="10" width="14.140625" bestFit="1" customWidth="1"/>
    <col min="11" max="11" width="14.140625" customWidth="1"/>
    <col min="12" max="12" width="16.28515625" customWidth="1"/>
    <col min="13" max="13" width="13" bestFit="1" customWidth="1"/>
    <col min="14" max="14" width="16.42578125" customWidth="1"/>
    <col min="15" max="15" width="14.140625" bestFit="1" customWidth="1"/>
    <col min="16" max="16" width="15" customWidth="1"/>
    <col min="17" max="17" width="15.140625" customWidth="1"/>
    <col min="18" max="18" width="13" bestFit="1" customWidth="1"/>
    <col min="19" max="19" width="15.5703125" customWidth="1"/>
    <col min="20" max="20" width="14.140625" bestFit="1" customWidth="1"/>
    <col min="21" max="21" width="14.7109375" customWidth="1"/>
    <col min="22" max="22" width="17" customWidth="1"/>
    <col min="23" max="23" width="13" bestFit="1" customWidth="1"/>
    <col min="24" max="24" width="18.42578125" customWidth="1"/>
    <col min="25" max="25" width="15.7109375" bestFit="1" customWidth="1"/>
    <col min="26" max="26" width="13" customWidth="1"/>
    <col min="27" max="27" width="17.140625" customWidth="1"/>
    <col min="28" max="28" width="16.5703125" customWidth="1"/>
    <col min="29" max="29" width="16.42578125" customWidth="1"/>
    <col min="30" max="30" width="16.140625" bestFit="1" customWidth="1"/>
    <col min="31" max="31" width="15.140625" bestFit="1" customWidth="1"/>
    <col min="32" max="32" width="15.85546875" customWidth="1"/>
  </cols>
  <sheetData>
    <row r="1" spans="1:32">
      <c r="A1" s="84" t="s">
        <v>132</v>
      </c>
      <c r="B1" s="84"/>
      <c r="C1" s="84"/>
      <c r="D1" s="84"/>
      <c r="E1" s="85" t="s">
        <v>29</v>
      </c>
      <c r="F1" s="85"/>
      <c r="G1" s="85"/>
      <c r="H1" s="86" t="s">
        <v>30</v>
      </c>
      <c r="I1" s="86"/>
      <c r="J1" s="86"/>
      <c r="K1" s="86"/>
      <c r="L1" s="86"/>
      <c r="M1" s="86" t="s">
        <v>31</v>
      </c>
      <c r="N1" s="86"/>
      <c r="O1" s="86"/>
      <c r="P1" s="86"/>
      <c r="Q1" s="86"/>
      <c r="R1" s="86" t="s">
        <v>32</v>
      </c>
      <c r="S1" s="86"/>
      <c r="T1" s="86"/>
      <c r="U1" s="86"/>
      <c r="V1" s="86"/>
      <c r="W1" s="86" t="s">
        <v>33</v>
      </c>
      <c r="X1" s="86"/>
      <c r="Y1" s="86"/>
      <c r="Z1" s="86"/>
      <c r="AA1" s="86"/>
      <c r="AB1" s="83" t="s">
        <v>34</v>
      </c>
      <c r="AC1" s="83"/>
      <c r="AD1" s="83" t="s">
        <v>35</v>
      </c>
      <c r="AE1" s="83"/>
      <c r="AF1" s="83"/>
    </row>
    <row r="2" spans="1:32">
      <c r="A2" s="10" t="s">
        <v>133</v>
      </c>
      <c r="B2" s="10" t="s">
        <v>134</v>
      </c>
      <c r="C2" s="10" t="s">
        <v>135</v>
      </c>
      <c r="D2" s="10" t="s">
        <v>136</v>
      </c>
      <c r="E2" s="11" t="s">
        <v>42</v>
      </c>
      <c r="F2" s="11" t="s">
        <v>43</v>
      </c>
      <c r="G2" s="11" t="s">
        <v>44</v>
      </c>
      <c r="H2" s="12" t="s">
        <v>45</v>
      </c>
      <c r="I2" s="12" t="s">
        <v>46</v>
      </c>
      <c r="J2" s="12" t="s">
        <v>21</v>
      </c>
      <c r="K2" s="12" t="s">
        <v>47</v>
      </c>
      <c r="L2" s="12" t="s">
        <v>48</v>
      </c>
      <c r="M2" s="12" t="s">
        <v>45</v>
      </c>
      <c r="N2" s="12" t="s">
        <v>46</v>
      </c>
      <c r="O2" s="12" t="s">
        <v>49</v>
      </c>
      <c r="P2" s="12" t="s">
        <v>50</v>
      </c>
      <c r="Q2" s="12" t="s">
        <v>51</v>
      </c>
      <c r="R2" s="12" t="s">
        <v>45</v>
      </c>
      <c r="S2" s="12" t="s">
        <v>46</v>
      </c>
      <c r="T2" s="12" t="s">
        <v>52</v>
      </c>
      <c r="U2" s="12" t="s">
        <v>53</v>
      </c>
      <c r="V2" s="12" t="s">
        <v>54</v>
      </c>
      <c r="W2" s="12" t="s">
        <v>45</v>
      </c>
      <c r="X2" s="12" t="s">
        <v>46</v>
      </c>
      <c r="Y2" s="12" t="s">
        <v>55</v>
      </c>
      <c r="Z2" s="12" t="s">
        <v>56</v>
      </c>
      <c r="AA2" s="12" t="s">
        <v>57</v>
      </c>
      <c r="AB2" s="13" t="s">
        <v>58</v>
      </c>
      <c r="AC2" s="13" t="s">
        <v>59</v>
      </c>
      <c r="AD2" s="13" t="s">
        <v>60</v>
      </c>
      <c r="AE2" s="13" t="s">
        <v>61</v>
      </c>
      <c r="AF2" s="13" t="s">
        <v>62</v>
      </c>
    </row>
    <row r="3" spans="1:32">
      <c r="A3" s="14" t="s">
        <v>5</v>
      </c>
      <c r="B3" s="14" t="s">
        <v>6</v>
      </c>
      <c r="C3" s="14" t="s">
        <v>137</v>
      </c>
      <c r="D3" s="14" t="s">
        <v>138</v>
      </c>
      <c r="E3" s="15" t="s">
        <v>90</v>
      </c>
      <c r="F3" s="15" t="s">
        <v>139</v>
      </c>
      <c r="G3" s="15" t="s">
        <v>72</v>
      </c>
      <c r="H3" s="48">
        <v>2000</v>
      </c>
      <c r="I3" s="49">
        <v>0</v>
      </c>
      <c r="J3" s="49">
        <v>1400</v>
      </c>
      <c r="K3" s="49">
        <v>1100</v>
      </c>
      <c r="L3" s="49">
        <v>1100</v>
      </c>
      <c r="M3" s="49">
        <v>2000</v>
      </c>
      <c r="N3" s="49">
        <v>0</v>
      </c>
      <c r="O3" s="50">
        <v>3990</v>
      </c>
      <c r="P3" s="50">
        <v>3135</v>
      </c>
      <c r="Q3" s="50">
        <v>3135</v>
      </c>
      <c r="R3" s="49">
        <v>2000</v>
      </c>
      <c r="S3" s="49">
        <v>0</v>
      </c>
      <c r="T3" s="50">
        <v>7560</v>
      </c>
      <c r="U3" s="50">
        <v>5940</v>
      </c>
      <c r="V3" s="50">
        <v>5940</v>
      </c>
      <c r="W3" s="49">
        <v>2000</v>
      </c>
      <c r="X3" s="49">
        <v>0</v>
      </c>
      <c r="Y3" s="50">
        <v>14280</v>
      </c>
      <c r="Z3" s="50">
        <v>11220</v>
      </c>
      <c r="AA3" s="50">
        <v>11220</v>
      </c>
      <c r="AB3" s="35" t="s">
        <v>48</v>
      </c>
      <c r="AC3" s="35" t="s">
        <v>73</v>
      </c>
      <c r="AD3" s="16" t="s">
        <v>48</v>
      </c>
      <c r="AE3" s="16" t="s">
        <v>74</v>
      </c>
      <c r="AF3" s="16" t="s">
        <v>75</v>
      </c>
    </row>
    <row r="4" spans="1:32">
      <c r="A4" s="14" t="s">
        <v>5</v>
      </c>
      <c r="B4" s="14" t="s">
        <v>140</v>
      </c>
      <c r="C4" s="14" t="s">
        <v>137</v>
      </c>
      <c r="D4" s="14" t="s">
        <v>138</v>
      </c>
      <c r="E4" s="15" t="s">
        <v>90</v>
      </c>
      <c r="F4" s="15" t="s">
        <v>139</v>
      </c>
      <c r="G4" s="15" t="s">
        <v>72</v>
      </c>
      <c r="H4" s="51">
        <v>2000</v>
      </c>
      <c r="I4" s="52">
        <v>0</v>
      </c>
      <c r="J4" s="52">
        <v>1700</v>
      </c>
      <c r="K4" s="52">
        <v>1300</v>
      </c>
      <c r="L4" s="52">
        <v>1300</v>
      </c>
      <c r="M4" s="52">
        <v>2000</v>
      </c>
      <c r="N4" s="52">
        <v>0</v>
      </c>
      <c r="O4" s="53">
        <v>4845</v>
      </c>
      <c r="P4" s="53">
        <v>3705</v>
      </c>
      <c r="Q4" s="53">
        <v>3705</v>
      </c>
      <c r="R4" s="52">
        <v>2000</v>
      </c>
      <c r="S4" s="52">
        <v>0</v>
      </c>
      <c r="T4" s="53">
        <v>9180</v>
      </c>
      <c r="U4" s="53">
        <v>7020</v>
      </c>
      <c r="V4" s="53">
        <v>7020</v>
      </c>
      <c r="W4" s="52">
        <v>2000</v>
      </c>
      <c r="X4" s="52">
        <v>0</v>
      </c>
      <c r="Y4" s="53">
        <v>17340</v>
      </c>
      <c r="Z4" s="53">
        <v>13260</v>
      </c>
      <c r="AA4" s="53">
        <v>13260</v>
      </c>
      <c r="AB4" s="36" t="s">
        <v>48</v>
      </c>
      <c r="AC4" s="36" t="s">
        <v>73</v>
      </c>
      <c r="AD4" s="16" t="s">
        <v>48</v>
      </c>
      <c r="AE4" s="16" t="s">
        <v>74</v>
      </c>
      <c r="AF4" s="16" t="s">
        <v>75</v>
      </c>
    </row>
    <row r="5" spans="1:32">
      <c r="A5" s="14" t="s">
        <v>5</v>
      </c>
      <c r="B5" s="14" t="s">
        <v>141</v>
      </c>
      <c r="C5" s="14" t="s">
        <v>142</v>
      </c>
      <c r="D5" s="14" t="s">
        <v>138</v>
      </c>
      <c r="E5" s="15" t="s">
        <v>90</v>
      </c>
      <c r="F5" s="15" t="s">
        <v>71</v>
      </c>
      <c r="G5" s="15" t="s">
        <v>72</v>
      </c>
      <c r="H5" s="51">
        <v>2000</v>
      </c>
      <c r="I5" s="52">
        <v>0</v>
      </c>
      <c r="J5" s="52">
        <v>1400</v>
      </c>
      <c r="K5" s="52">
        <v>1100</v>
      </c>
      <c r="L5" s="52">
        <v>1100</v>
      </c>
      <c r="M5" s="52">
        <v>2000</v>
      </c>
      <c r="N5" s="52">
        <v>0</v>
      </c>
      <c r="O5" s="53">
        <v>3990</v>
      </c>
      <c r="P5" s="53">
        <v>3135</v>
      </c>
      <c r="Q5" s="53">
        <v>3135</v>
      </c>
      <c r="R5" s="52">
        <v>2000</v>
      </c>
      <c r="S5" s="52">
        <v>0</v>
      </c>
      <c r="T5" s="53">
        <v>7560</v>
      </c>
      <c r="U5" s="53">
        <v>5940</v>
      </c>
      <c r="V5" s="53">
        <v>5940</v>
      </c>
      <c r="W5" s="52">
        <v>2000</v>
      </c>
      <c r="X5" s="52">
        <v>0</v>
      </c>
      <c r="Y5" s="53">
        <v>14280</v>
      </c>
      <c r="Z5" s="53">
        <v>11220</v>
      </c>
      <c r="AA5" s="53">
        <v>11220</v>
      </c>
      <c r="AB5" s="36" t="s">
        <v>48</v>
      </c>
      <c r="AC5" s="36" t="s">
        <v>73</v>
      </c>
      <c r="AD5" s="16" t="s">
        <v>48</v>
      </c>
      <c r="AE5" s="16" t="s">
        <v>74</v>
      </c>
      <c r="AF5" s="16" t="s">
        <v>75</v>
      </c>
    </row>
    <row r="6" spans="1:32">
      <c r="A6" s="14" t="s">
        <v>7</v>
      </c>
      <c r="B6" s="60" t="s">
        <v>143</v>
      </c>
      <c r="C6" s="14" t="s">
        <v>142</v>
      </c>
      <c r="D6" s="14" t="s">
        <v>144</v>
      </c>
      <c r="E6" s="15" t="s">
        <v>90</v>
      </c>
      <c r="F6" s="17" t="s">
        <v>91</v>
      </c>
      <c r="G6" s="17" t="s">
        <v>92</v>
      </c>
      <c r="H6" s="51">
        <v>2000</v>
      </c>
      <c r="I6" s="52">
        <v>0</v>
      </c>
      <c r="J6" s="52">
        <v>300</v>
      </c>
      <c r="K6" s="52">
        <v>200</v>
      </c>
      <c r="L6" s="52">
        <v>200</v>
      </c>
      <c r="M6" s="52">
        <v>2000</v>
      </c>
      <c r="N6" s="52">
        <v>0</v>
      </c>
      <c r="O6" s="53">
        <v>855</v>
      </c>
      <c r="P6" s="53">
        <v>570</v>
      </c>
      <c r="Q6" s="53">
        <v>570</v>
      </c>
      <c r="R6" s="52">
        <v>2000</v>
      </c>
      <c r="S6" s="52">
        <v>0</v>
      </c>
      <c r="T6" s="53">
        <v>1620</v>
      </c>
      <c r="U6" s="53">
        <v>1080</v>
      </c>
      <c r="V6" s="53">
        <v>1080</v>
      </c>
      <c r="W6" s="52">
        <v>2000</v>
      </c>
      <c r="X6" s="52">
        <v>0</v>
      </c>
      <c r="Y6" s="53">
        <v>3060</v>
      </c>
      <c r="Z6" s="53">
        <v>2040</v>
      </c>
      <c r="AA6" s="53">
        <v>2040</v>
      </c>
      <c r="AB6" s="36" t="s">
        <v>48</v>
      </c>
      <c r="AC6" s="36" t="s">
        <v>73</v>
      </c>
      <c r="AD6" s="16" t="s">
        <v>48</v>
      </c>
      <c r="AE6" s="16" t="s">
        <v>74</v>
      </c>
      <c r="AF6" s="16" t="s">
        <v>75</v>
      </c>
    </row>
    <row r="7" spans="1:32">
      <c r="A7" s="14" t="s">
        <v>7</v>
      </c>
      <c r="B7" s="61" t="s">
        <v>145</v>
      </c>
      <c r="C7" s="14" t="s">
        <v>142</v>
      </c>
      <c r="D7" s="14" t="s">
        <v>144</v>
      </c>
      <c r="E7" s="15" t="s">
        <v>90</v>
      </c>
      <c r="F7" s="17" t="s">
        <v>91</v>
      </c>
      <c r="G7" s="17" t="s">
        <v>92</v>
      </c>
      <c r="H7" s="51">
        <v>2000</v>
      </c>
      <c r="I7" s="52">
        <v>0</v>
      </c>
      <c r="J7" s="52">
        <v>400</v>
      </c>
      <c r="K7" s="52">
        <v>300</v>
      </c>
      <c r="L7" s="52">
        <v>300</v>
      </c>
      <c r="M7" s="52">
        <v>2000</v>
      </c>
      <c r="N7" s="52">
        <v>0</v>
      </c>
      <c r="O7" s="53">
        <v>1140</v>
      </c>
      <c r="P7" s="53">
        <v>855</v>
      </c>
      <c r="Q7" s="53">
        <v>855</v>
      </c>
      <c r="R7" s="52">
        <v>2000</v>
      </c>
      <c r="S7" s="52">
        <v>0</v>
      </c>
      <c r="T7" s="53">
        <v>2160</v>
      </c>
      <c r="U7" s="53">
        <v>1620</v>
      </c>
      <c r="V7" s="53">
        <v>1620</v>
      </c>
      <c r="W7" s="52">
        <v>2000</v>
      </c>
      <c r="X7" s="52">
        <v>0</v>
      </c>
      <c r="Y7" s="53">
        <v>4080</v>
      </c>
      <c r="Z7" s="53">
        <v>3060</v>
      </c>
      <c r="AA7" s="53">
        <v>3060</v>
      </c>
      <c r="AB7" s="36" t="s">
        <v>48</v>
      </c>
      <c r="AC7" s="36" t="s">
        <v>73</v>
      </c>
      <c r="AD7" s="16" t="s">
        <v>48</v>
      </c>
      <c r="AE7" s="16" t="s">
        <v>74</v>
      </c>
      <c r="AF7" s="16" t="s">
        <v>75</v>
      </c>
    </row>
    <row r="8" spans="1:32">
      <c r="A8" s="14" t="s">
        <v>7</v>
      </c>
      <c r="B8" s="61" t="s">
        <v>146</v>
      </c>
      <c r="C8" s="14" t="s">
        <v>142</v>
      </c>
      <c r="D8" s="14" t="s">
        <v>144</v>
      </c>
      <c r="E8" s="15" t="s">
        <v>90</v>
      </c>
      <c r="F8" s="17" t="s">
        <v>91</v>
      </c>
      <c r="G8" s="17" t="s">
        <v>92</v>
      </c>
      <c r="H8" s="51">
        <v>2000</v>
      </c>
      <c r="I8" s="52">
        <v>0</v>
      </c>
      <c r="J8" s="52">
        <v>600</v>
      </c>
      <c r="K8" s="52">
        <v>400</v>
      </c>
      <c r="L8" s="52">
        <v>500</v>
      </c>
      <c r="M8" s="52">
        <v>2000</v>
      </c>
      <c r="N8" s="52">
        <v>0</v>
      </c>
      <c r="O8" s="53">
        <v>1710</v>
      </c>
      <c r="P8" s="53">
        <v>1140</v>
      </c>
      <c r="Q8" s="53">
        <v>1425</v>
      </c>
      <c r="R8" s="52">
        <v>2000</v>
      </c>
      <c r="S8" s="52">
        <v>0</v>
      </c>
      <c r="T8" s="53">
        <v>3240</v>
      </c>
      <c r="U8" s="53">
        <v>2160</v>
      </c>
      <c r="V8" s="53">
        <v>2700</v>
      </c>
      <c r="W8" s="52">
        <v>2000</v>
      </c>
      <c r="X8" s="52">
        <v>0</v>
      </c>
      <c r="Y8" s="53">
        <v>6120</v>
      </c>
      <c r="Z8" s="53">
        <v>4080</v>
      </c>
      <c r="AA8" s="53">
        <v>5100</v>
      </c>
      <c r="AB8" s="36" t="s">
        <v>48</v>
      </c>
      <c r="AC8" s="36" t="s">
        <v>73</v>
      </c>
      <c r="AD8" s="16" t="s">
        <v>48</v>
      </c>
      <c r="AE8" s="16" t="s">
        <v>74</v>
      </c>
      <c r="AF8" s="16" t="s">
        <v>75</v>
      </c>
    </row>
    <row r="9" spans="1:32">
      <c r="A9" s="14" t="s">
        <v>7</v>
      </c>
      <c r="B9" s="61" t="s">
        <v>147</v>
      </c>
      <c r="C9" s="14" t="s">
        <v>142</v>
      </c>
      <c r="D9" s="14" t="s">
        <v>144</v>
      </c>
      <c r="E9" s="15" t="s">
        <v>90</v>
      </c>
      <c r="F9" s="17" t="s">
        <v>91</v>
      </c>
      <c r="G9" s="17" t="s">
        <v>92</v>
      </c>
      <c r="H9" s="51">
        <v>2000</v>
      </c>
      <c r="I9" s="52">
        <v>0</v>
      </c>
      <c r="J9" s="52">
        <v>700</v>
      </c>
      <c r="K9" s="52">
        <v>500</v>
      </c>
      <c r="L9" s="52">
        <v>500</v>
      </c>
      <c r="M9" s="52">
        <v>2000</v>
      </c>
      <c r="N9" s="52">
        <v>0</v>
      </c>
      <c r="O9" s="53">
        <v>1995</v>
      </c>
      <c r="P9" s="53">
        <v>1425</v>
      </c>
      <c r="Q9" s="53">
        <v>1425</v>
      </c>
      <c r="R9" s="52">
        <v>2000</v>
      </c>
      <c r="S9" s="52">
        <v>0</v>
      </c>
      <c r="T9" s="53">
        <v>3780</v>
      </c>
      <c r="U9" s="53">
        <v>2700</v>
      </c>
      <c r="V9" s="53">
        <v>2700</v>
      </c>
      <c r="W9" s="52">
        <v>2000</v>
      </c>
      <c r="X9" s="52">
        <v>0</v>
      </c>
      <c r="Y9" s="53">
        <v>7140</v>
      </c>
      <c r="Z9" s="53">
        <v>5100</v>
      </c>
      <c r="AA9" s="53">
        <v>5100</v>
      </c>
      <c r="AB9" s="36" t="s">
        <v>48</v>
      </c>
      <c r="AC9" s="36" t="s">
        <v>73</v>
      </c>
      <c r="AD9" s="16" t="s">
        <v>48</v>
      </c>
      <c r="AE9" s="16" t="s">
        <v>74</v>
      </c>
      <c r="AF9" s="16" t="s">
        <v>75</v>
      </c>
    </row>
    <row r="10" spans="1:32">
      <c r="A10" s="14" t="s">
        <v>7</v>
      </c>
      <c r="B10" s="61" t="s">
        <v>148</v>
      </c>
      <c r="C10" s="14" t="s">
        <v>142</v>
      </c>
      <c r="D10" s="14" t="s">
        <v>144</v>
      </c>
      <c r="E10" s="15" t="s">
        <v>90</v>
      </c>
      <c r="F10" s="17" t="s">
        <v>91</v>
      </c>
      <c r="G10" s="17" t="s">
        <v>92</v>
      </c>
      <c r="H10" s="51">
        <v>2000</v>
      </c>
      <c r="I10" s="52">
        <v>0</v>
      </c>
      <c r="J10" s="52">
        <v>800</v>
      </c>
      <c r="K10" s="52">
        <v>600</v>
      </c>
      <c r="L10" s="52">
        <v>700</v>
      </c>
      <c r="M10" s="52">
        <v>2000</v>
      </c>
      <c r="N10" s="52">
        <v>0</v>
      </c>
      <c r="O10" s="53">
        <v>2280</v>
      </c>
      <c r="P10" s="53">
        <v>1710</v>
      </c>
      <c r="Q10" s="53">
        <v>1995</v>
      </c>
      <c r="R10" s="52">
        <v>2000</v>
      </c>
      <c r="S10" s="52">
        <v>0</v>
      </c>
      <c r="T10" s="53">
        <v>4320</v>
      </c>
      <c r="U10" s="53">
        <v>3240</v>
      </c>
      <c r="V10" s="53">
        <v>3780</v>
      </c>
      <c r="W10" s="52">
        <v>2000</v>
      </c>
      <c r="X10" s="52">
        <v>0</v>
      </c>
      <c r="Y10" s="53">
        <v>8160</v>
      </c>
      <c r="Z10" s="53">
        <v>6120</v>
      </c>
      <c r="AA10" s="53">
        <v>7140</v>
      </c>
      <c r="AB10" s="36" t="s">
        <v>48</v>
      </c>
      <c r="AC10" s="36" t="s">
        <v>73</v>
      </c>
      <c r="AD10" s="16" t="s">
        <v>48</v>
      </c>
      <c r="AE10" s="16" t="s">
        <v>74</v>
      </c>
      <c r="AF10" s="16" t="s">
        <v>75</v>
      </c>
    </row>
    <row r="11" spans="1:32">
      <c r="A11" s="14" t="s">
        <v>7</v>
      </c>
      <c r="B11" s="61" t="s">
        <v>149</v>
      </c>
      <c r="C11" s="14" t="s">
        <v>142</v>
      </c>
      <c r="D11" s="14" t="s">
        <v>144</v>
      </c>
      <c r="E11" s="15" t="s">
        <v>90</v>
      </c>
      <c r="F11" s="17" t="s">
        <v>91</v>
      </c>
      <c r="G11" s="17" t="s">
        <v>92</v>
      </c>
      <c r="H11" s="51">
        <v>2000</v>
      </c>
      <c r="I11" s="52">
        <v>0</v>
      </c>
      <c r="J11" s="52">
        <v>1200</v>
      </c>
      <c r="K11" s="52">
        <v>900</v>
      </c>
      <c r="L11" s="52">
        <v>1000</v>
      </c>
      <c r="M11" s="52">
        <v>2000</v>
      </c>
      <c r="N11" s="52">
        <v>0</v>
      </c>
      <c r="O11" s="53">
        <v>3420</v>
      </c>
      <c r="P11" s="53">
        <v>2565</v>
      </c>
      <c r="Q11" s="53">
        <v>2850</v>
      </c>
      <c r="R11" s="52">
        <v>2000</v>
      </c>
      <c r="S11" s="52">
        <v>0</v>
      </c>
      <c r="T11" s="53">
        <v>6480</v>
      </c>
      <c r="U11" s="53">
        <v>4860</v>
      </c>
      <c r="V11" s="53">
        <v>5400</v>
      </c>
      <c r="W11" s="52">
        <v>2000</v>
      </c>
      <c r="X11" s="52">
        <v>0</v>
      </c>
      <c r="Y11" s="53">
        <v>12240</v>
      </c>
      <c r="Z11" s="53">
        <v>9180</v>
      </c>
      <c r="AA11" s="53">
        <v>10200</v>
      </c>
      <c r="AB11" s="36" t="s">
        <v>48</v>
      </c>
      <c r="AC11" s="36" t="s">
        <v>73</v>
      </c>
      <c r="AD11" s="16" t="s">
        <v>48</v>
      </c>
      <c r="AE11" s="16" t="s">
        <v>74</v>
      </c>
      <c r="AF11" s="16" t="s">
        <v>75</v>
      </c>
    </row>
    <row r="12" spans="1:32">
      <c r="A12" s="14" t="s">
        <v>7</v>
      </c>
      <c r="B12" s="61" t="s">
        <v>150</v>
      </c>
      <c r="C12" s="14" t="s">
        <v>142</v>
      </c>
      <c r="D12" s="14" t="s">
        <v>151</v>
      </c>
      <c r="E12" s="15" t="s">
        <v>90</v>
      </c>
      <c r="F12" s="15" t="s">
        <v>92</v>
      </c>
      <c r="G12" s="15" t="s">
        <v>152</v>
      </c>
      <c r="H12" s="51">
        <v>2000</v>
      </c>
      <c r="I12" s="52">
        <v>0</v>
      </c>
      <c r="J12" s="52">
        <v>500</v>
      </c>
      <c r="K12" s="52">
        <v>400</v>
      </c>
      <c r="L12" s="52">
        <v>400</v>
      </c>
      <c r="M12" s="52">
        <v>2000</v>
      </c>
      <c r="N12" s="52">
        <v>0</v>
      </c>
      <c r="O12" s="53">
        <v>1425</v>
      </c>
      <c r="P12" s="53">
        <v>1140</v>
      </c>
      <c r="Q12" s="53">
        <v>1140</v>
      </c>
      <c r="R12" s="52">
        <v>2000</v>
      </c>
      <c r="S12" s="52">
        <v>0</v>
      </c>
      <c r="T12" s="53">
        <v>2700</v>
      </c>
      <c r="U12" s="53">
        <v>2160</v>
      </c>
      <c r="V12" s="53">
        <v>2160</v>
      </c>
      <c r="W12" s="52">
        <v>2000</v>
      </c>
      <c r="X12" s="52">
        <v>0</v>
      </c>
      <c r="Y12" s="53">
        <v>5100</v>
      </c>
      <c r="Z12" s="53">
        <v>4080</v>
      </c>
      <c r="AA12" s="53">
        <v>4080</v>
      </c>
      <c r="AB12" s="36" t="s">
        <v>48</v>
      </c>
      <c r="AC12" s="36" t="s">
        <v>73</v>
      </c>
      <c r="AD12" s="16" t="s">
        <v>48</v>
      </c>
      <c r="AE12" s="16" t="s">
        <v>74</v>
      </c>
      <c r="AF12" s="16" t="s">
        <v>75</v>
      </c>
    </row>
    <row r="13" spans="1:32">
      <c r="A13" s="14" t="s">
        <v>7</v>
      </c>
      <c r="B13" s="61" t="s">
        <v>8</v>
      </c>
      <c r="C13" s="14" t="s">
        <v>142</v>
      </c>
      <c r="D13" s="14" t="s">
        <v>151</v>
      </c>
      <c r="E13" s="15" t="s">
        <v>90</v>
      </c>
      <c r="F13" s="15" t="s">
        <v>92</v>
      </c>
      <c r="G13" s="15" t="s">
        <v>152</v>
      </c>
      <c r="H13" s="51">
        <v>2000</v>
      </c>
      <c r="I13" s="52">
        <v>0</v>
      </c>
      <c r="J13" s="52">
        <v>1100</v>
      </c>
      <c r="K13" s="52">
        <v>800</v>
      </c>
      <c r="L13" s="52">
        <v>800</v>
      </c>
      <c r="M13" s="52">
        <v>2000</v>
      </c>
      <c r="N13" s="52">
        <v>0</v>
      </c>
      <c r="O13" s="53">
        <v>3135</v>
      </c>
      <c r="P13" s="53">
        <v>2280</v>
      </c>
      <c r="Q13" s="53">
        <v>2280</v>
      </c>
      <c r="R13" s="52">
        <v>2000</v>
      </c>
      <c r="S13" s="52">
        <v>0</v>
      </c>
      <c r="T13" s="53">
        <v>5940</v>
      </c>
      <c r="U13" s="53">
        <v>4320</v>
      </c>
      <c r="V13" s="53">
        <v>4320</v>
      </c>
      <c r="W13" s="52">
        <v>2000</v>
      </c>
      <c r="X13" s="52">
        <v>0</v>
      </c>
      <c r="Y13" s="53">
        <v>11220</v>
      </c>
      <c r="Z13" s="53">
        <v>8160</v>
      </c>
      <c r="AA13" s="53">
        <v>8160</v>
      </c>
      <c r="AB13" s="36" t="s">
        <v>48</v>
      </c>
      <c r="AC13" s="36" t="s">
        <v>73</v>
      </c>
      <c r="AD13" s="16" t="s">
        <v>48</v>
      </c>
      <c r="AE13" s="16" t="s">
        <v>74</v>
      </c>
      <c r="AF13" s="16" t="s">
        <v>75</v>
      </c>
    </row>
    <row r="14" spans="1:32">
      <c r="A14" s="14" t="s">
        <v>7</v>
      </c>
      <c r="B14" s="61" t="s">
        <v>153</v>
      </c>
      <c r="C14" s="14" t="s">
        <v>142</v>
      </c>
      <c r="D14" s="14" t="s">
        <v>151</v>
      </c>
      <c r="E14" s="15" t="s">
        <v>90</v>
      </c>
      <c r="F14" s="15" t="s">
        <v>92</v>
      </c>
      <c r="G14" s="15" t="s">
        <v>152</v>
      </c>
      <c r="H14" s="51">
        <v>2000</v>
      </c>
      <c r="I14" s="52">
        <v>0</v>
      </c>
      <c r="J14" s="52">
        <v>1400</v>
      </c>
      <c r="K14" s="52">
        <v>1100</v>
      </c>
      <c r="L14" s="52">
        <v>1100</v>
      </c>
      <c r="M14" s="52">
        <v>2000</v>
      </c>
      <c r="N14" s="52">
        <v>0</v>
      </c>
      <c r="O14" s="53">
        <v>3990</v>
      </c>
      <c r="P14" s="53">
        <v>3135</v>
      </c>
      <c r="Q14" s="53">
        <v>3135</v>
      </c>
      <c r="R14" s="52">
        <v>2000</v>
      </c>
      <c r="S14" s="52">
        <v>0</v>
      </c>
      <c r="T14" s="53">
        <v>7560</v>
      </c>
      <c r="U14" s="53">
        <v>5940</v>
      </c>
      <c r="V14" s="53">
        <v>5940</v>
      </c>
      <c r="W14" s="52">
        <v>2000</v>
      </c>
      <c r="X14" s="52">
        <v>0</v>
      </c>
      <c r="Y14" s="53">
        <v>14280</v>
      </c>
      <c r="Z14" s="53">
        <v>11220</v>
      </c>
      <c r="AA14" s="53">
        <v>11220</v>
      </c>
      <c r="AB14" s="36" t="s">
        <v>48</v>
      </c>
      <c r="AC14" s="36" t="s">
        <v>73</v>
      </c>
      <c r="AD14" s="16" t="s">
        <v>48</v>
      </c>
      <c r="AE14" s="16" t="s">
        <v>74</v>
      </c>
      <c r="AF14" s="16" t="s">
        <v>75</v>
      </c>
    </row>
    <row r="15" spans="1:32">
      <c r="A15" s="14" t="s">
        <v>7</v>
      </c>
      <c r="B15" s="61" t="s">
        <v>154</v>
      </c>
      <c r="C15" s="14" t="s">
        <v>142</v>
      </c>
      <c r="D15" s="14" t="s">
        <v>155</v>
      </c>
      <c r="E15" s="15" t="s">
        <v>90</v>
      </c>
      <c r="F15" s="15" t="s">
        <v>92</v>
      </c>
      <c r="G15" s="15" t="s">
        <v>152</v>
      </c>
      <c r="H15" s="51">
        <v>2000</v>
      </c>
      <c r="I15" s="52">
        <v>0</v>
      </c>
      <c r="J15" s="52">
        <v>600</v>
      </c>
      <c r="K15" s="52">
        <v>500</v>
      </c>
      <c r="L15" s="52">
        <v>500</v>
      </c>
      <c r="M15" s="52">
        <v>2000</v>
      </c>
      <c r="N15" s="52">
        <v>0</v>
      </c>
      <c r="O15" s="53">
        <v>1710</v>
      </c>
      <c r="P15" s="53">
        <v>1425</v>
      </c>
      <c r="Q15" s="53">
        <v>1425</v>
      </c>
      <c r="R15" s="52">
        <v>2000</v>
      </c>
      <c r="S15" s="52">
        <v>0</v>
      </c>
      <c r="T15" s="53">
        <v>3240</v>
      </c>
      <c r="U15" s="53">
        <v>2700</v>
      </c>
      <c r="V15" s="53">
        <v>2700</v>
      </c>
      <c r="W15" s="52">
        <v>2000</v>
      </c>
      <c r="X15" s="52">
        <v>0</v>
      </c>
      <c r="Y15" s="53">
        <v>6120</v>
      </c>
      <c r="Z15" s="53">
        <v>5100</v>
      </c>
      <c r="AA15" s="53">
        <v>5100</v>
      </c>
      <c r="AB15" s="36" t="s">
        <v>48</v>
      </c>
      <c r="AC15" s="36" t="s">
        <v>73</v>
      </c>
      <c r="AD15" s="16" t="s">
        <v>48</v>
      </c>
      <c r="AE15" s="16" t="s">
        <v>74</v>
      </c>
      <c r="AF15" s="16" t="s">
        <v>75</v>
      </c>
    </row>
    <row r="16" spans="1:32" ht="14.45" customHeight="1">
      <c r="A16" s="14" t="s">
        <v>7</v>
      </c>
      <c r="B16" s="61" t="s">
        <v>156</v>
      </c>
      <c r="C16" s="14" t="s">
        <v>142</v>
      </c>
      <c r="D16" s="14" t="s">
        <v>155</v>
      </c>
      <c r="E16" s="15" t="s">
        <v>90</v>
      </c>
      <c r="F16" s="15" t="s">
        <v>92</v>
      </c>
      <c r="G16" s="15" t="s">
        <v>152</v>
      </c>
      <c r="H16" s="51">
        <v>2000</v>
      </c>
      <c r="I16" s="52">
        <v>0</v>
      </c>
      <c r="J16" s="52">
        <v>1100</v>
      </c>
      <c r="K16" s="52">
        <v>800</v>
      </c>
      <c r="L16" s="52">
        <v>800</v>
      </c>
      <c r="M16" s="52">
        <v>2000</v>
      </c>
      <c r="N16" s="52">
        <v>0</v>
      </c>
      <c r="O16" s="53">
        <v>3135</v>
      </c>
      <c r="P16" s="53">
        <v>2280</v>
      </c>
      <c r="Q16" s="53">
        <v>2280</v>
      </c>
      <c r="R16" s="52">
        <v>2000</v>
      </c>
      <c r="S16" s="52">
        <v>0</v>
      </c>
      <c r="T16" s="53">
        <v>5940</v>
      </c>
      <c r="U16" s="53">
        <v>4320</v>
      </c>
      <c r="V16" s="53">
        <v>4320</v>
      </c>
      <c r="W16" s="52">
        <v>2000</v>
      </c>
      <c r="X16" s="52">
        <v>0</v>
      </c>
      <c r="Y16" s="53">
        <v>11220</v>
      </c>
      <c r="Z16" s="53">
        <v>8160</v>
      </c>
      <c r="AA16" s="53">
        <v>8160</v>
      </c>
      <c r="AB16" s="36" t="s">
        <v>48</v>
      </c>
      <c r="AC16" s="36" t="s">
        <v>73</v>
      </c>
      <c r="AD16" s="16" t="s">
        <v>48</v>
      </c>
      <c r="AE16" s="16" t="s">
        <v>74</v>
      </c>
      <c r="AF16" s="16" t="s">
        <v>75</v>
      </c>
    </row>
    <row r="17" spans="1:32" ht="14.45" customHeight="1">
      <c r="A17" s="14" t="s">
        <v>7</v>
      </c>
      <c r="B17" s="61" t="s">
        <v>157</v>
      </c>
      <c r="C17" s="14" t="s">
        <v>142</v>
      </c>
      <c r="D17" s="14" t="s">
        <v>155</v>
      </c>
      <c r="E17" s="15" t="s">
        <v>90</v>
      </c>
      <c r="F17" s="15" t="s">
        <v>92</v>
      </c>
      <c r="G17" s="15" t="s">
        <v>152</v>
      </c>
      <c r="H17" s="51">
        <v>2000</v>
      </c>
      <c r="I17" s="52">
        <v>0</v>
      </c>
      <c r="J17" s="52">
        <v>1200</v>
      </c>
      <c r="K17" s="52">
        <v>900</v>
      </c>
      <c r="L17" s="52">
        <v>1000</v>
      </c>
      <c r="M17" s="52">
        <v>2000</v>
      </c>
      <c r="N17" s="52">
        <v>0</v>
      </c>
      <c r="O17" s="53">
        <v>3420</v>
      </c>
      <c r="P17" s="53">
        <v>2565</v>
      </c>
      <c r="Q17" s="53">
        <v>2850</v>
      </c>
      <c r="R17" s="52">
        <v>2000</v>
      </c>
      <c r="S17" s="52">
        <v>0</v>
      </c>
      <c r="T17" s="53">
        <v>6480</v>
      </c>
      <c r="U17" s="53">
        <v>4860</v>
      </c>
      <c r="V17" s="53">
        <v>5400</v>
      </c>
      <c r="W17" s="52">
        <v>2000</v>
      </c>
      <c r="X17" s="52">
        <v>0</v>
      </c>
      <c r="Y17" s="53">
        <v>12240</v>
      </c>
      <c r="Z17" s="53">
        <v>9180</v>
      </c>
      <c r="AA17" s="53">
        <v>10200</v>
      </c>
      <c r="AB17" s="36" t="s">
        <v>48</v>
      </c>
      <c r="AC17" s="36" t="s">
        <v>73</v>
      </c>
      <c r="AD17" s="16" t="s">
        <v>48</v>
      </c>
      <c r="AE17" s="16" t="s">
        <v>74</v>
      </c>
      <c r="AF17" s="16" t="s">
        <v>75</v>
      </c>
    </row>
    <row r="18" spans="1:32" ht="14.45" customHeight="1">
      <c r="A18" s="14" t="s">
        <v>7</v>
      </c>
      <c r="B18" s="61" t="s">
        <v>158</v>
      </c>
      <c r="C18" s="14" t="s">
        <v>142</v>
      </c>
      <c r="D18" s="14" t="s">
        <v>155</v>
      </c>
      <c r="E18" s="15" t="s">
        <v>90</v>
      </c>
      <c r="F18" s="15" t="s">
        <v>92</v>
      </c>
      <c r="G18" s="15" t="s">
        <v>152</v>
      </c>
      <c r="H18" s="51">
        <v>2000</v>
      </c>
      <c r="I18" s="52">
        <v>0</v>
      </c>
      <c r="J18" s="52">
        <v>1600</v>
      </c>
      <c r="K18" s="52">
        <v>1200</v>
      </c>
      <c r="L18" s="52">
        <v>1300</v>
      </c>
      <c r="M18" s="52">
        <v>2000</v>
      </c>
      <c r="N18" s="52">
        <v>0</v>
      </c>
      <c r="O18" s="53">
        <v>4560</v>
      </c>
      <c r="P18" s="53">
        <v>3420</v>
      </c>
      <c r="Q18" s="53">
        <v>3705</v>
      </c>
      <c r="R18" s="52">
        <v>2000</v>
      </c>
      <c r="S18" s="52">
        <v>0</v>
      </c>
      <c r="T18" s="53">
        <v>8640</v>
      </c>
      <c r="U18" s="53">
        <v>6480</v>
      </c>
      <c r="V18" s="53">
        <v>7020</v>
      </c>
      <c r="W18" s="52">
        <v>2000</v>
      </c>
      <c r="X18" s="52">
        <v>0</v>
      </c>
      <c r="Y18" s="53">
        <v>16320</v>
      </c>
      <c r="Z18" s="53">
        <v>12240</v>
      </c>
      <c r="AA18" s="53">
        <v>13260</v>
      </c>
      <c r="AB18" s="36" t="s">
        <v>48</v>
      </c>
      <c r="AC18" s="36" t="s">
        <v>73</v>
      </c>
      <c r="AD18" s="16" t="s">
        <v>48</v>
      </c>
      <c r="AE18" s="16" t="s">
        <v>74</v>
      </c>
      <c r="AF18" s="16" t="s">
        <v>75</v>
      </c>
    </row>
    <row r="19" spans="1:32" ht="14.45" customHeight="1">
      <c r="A19" s="14" t="s">
        <v>7</v>
      </c>
      <c r="B19" s="61" t="s">
        <v>159</v>
      </c>
      <c r="C19" s="14" t="s">
        <v>142</v>
      </c>
      <c r="D19" s="14" t="s">
        <v>155</v>
      </c>
      <c r="E19" s="15" t="s">
        <v>90</v>
      </c>
      <c r="F19" s="15" t="s">
        <v>92</v>
      </c>
      <c r="G19" s="15" t="s">
        <v>152</v>
      </c>
      <c r="H19" s="51">
        <v>2000</v>
      </c>
      <c r="I19" s="52">
        <v>0</v>
      </c>
      <c r="J19" s="52">
        <v>1800</v>
      </c>
      <c r="K19" s="52">
        <v>1400</v>
      </c>
      <c r="L19" s="52">
        <v>1500</v>
      </c>
      <c r="M19" s="52">
        <v>2000</v>
      </c>
      <c r="N19" s="52">
        <v>0</v>
      </c>
      <c r="O19" s="53">
        <v>5130</v>
      </c>
      <c r="P19" s="53">
        <v>3990</v>
      </c>
      <c r="Q19" s="53">
        <v>4275</v>
      </c>
      <c r="R19" s="52">
        <v>2000</v>
      </c>
      <c r="S19" s="52">
        <v>0</v>
      </c>
      <c r="T19" s="53">
        <v>9720</v>
      </c>
      <c r="U19" s="53">
        <v>7560</v>
      </c>
      <c r="V19" s="53">
        <v>8100</v>
      </c>
      <c r="W19" s="52">
        <v>2000</v>
      </c>
      <c r="X19" s="52">
        <v>0</v>
      </c>
      <c r="Y19" s="53">
        <v>18360</v>
      </c>
      <c r="Z19" s="53">
        <v>14280</v>
      </c>
      <c r="AA19" s="53">
        <v>15300</v>
      </c>
      <c r="AB19" s="36" t="s">
        <v>48</v>
      </c>
      <c r="AC19" s="36" t="s">
        <v>73</v>
      </c>
      <c r="AD19" s="16" t="s">
        <v>48</v>
      </c>
      <c r="AE19" s="16" t="s">
        <v>74</v>
      </c>
      <c r="AF19" s="16" t="s">
        <v>75</v>
      </c>
    </row>
    <row r="20" spans="1:32">
      <c r="A20" s="14" t="s">
        <v>7</v>
      </c>
      <c r="B20" s="61" t="s">
        <v>160</v>
      </c>
      <c r="C20" s="14" t="s">
        <v>142</v>
      </c>
      <c r="D20" s="14" t="s">
        <v>155</v>
      </c>
      <c r="E20" s="15" t="s">
        <v>90</v>
      </c>
      <c r="F20" s="17" t="s">
        <v>91</v>
      </c>
      <c r="G20" s="17" t="s">
        <v>92</v>
      </c>
      <c r="H20" s="51">
        <v>2000</v>
      </c>
      <c r="I20" s="52">
        <v>0</v>
      </c>
      <c r="J20" s="52">
        <v>3600</v>
      </c>
      <c r="K20" s="52">
        <v>2800</v>
      </c>
      <c r="L20" s="52">
        <v>2800</v>
      </c>
      <c r="M20" s="52">
        <v>2000</v>
      </c>
      <c r="N20" s="52">
        <v>0</v>
      </c>
      <c r="O20" s="53">
        <v>10260</v>
      </c>
      <c r="P20" s="53">
        <v>7980</v>
      </c>
      <c r="Q20" s="53">
        <v>7980</v>
      </c>
      <c r="R20" s="52">
        <v>2000</v>
      </c>
      <c r="S20" s="52">
        <v>0</v>
      </c>
      <c r="T20" s="53">
        <v>19440</v>
      </c>
      <c r="U20" s="53">
        <v>15120</v>
      </c>
      <c r="V20" s="53">
        <v>15120</v>
      </c>
      <c r="W20" s="52">
        <v>2000</v>
      </c>
      <c r="X20" s="52">
        <v>0</v>
      </c>
      <c r="Y20" s="53">
        <v>36720</v>
      </c>
      <c r="Z20" s="53">
        <v>28560</v>
      </c>
      <c r="AA20" s="53">
        <v>28560</v>
      </c>
      <c r="AB20" s="36" t="s">
        <v>48</v>
      </c>
      <c r="AC20" s="36" t="s">
        <v>73</v>
      </c>
      <c r="AD20" s="14" t="s">
        <v>48</v>
      </c>
      <c r="AE20" s="14" t="s">
        <v>74</v>
      </c>
      <c r="AF20" s="14" t="s">
        <v>75</v>
      </c>
    </row>
    <row r="21" spans="1:32">
      <c r="A21" s="14" t="s">
        <v>7</v>
      </c>
      <c r="B21" s="61" t="s">
        <v>161</v>
      </c>
      <c r="C21" s="14" t="s">
        <v>142</v>
      </c>
      <c r="D21" s="14" t="s">
        <v>155</v>
      </c>
      <c r="E21" s="15" t="s">
        <v>90</v>
      </c>
      <c r="F21" s="17" t="s">
        <v>91</v>
      </c>
      <c r="G21" s="17" t="s">
        <v>92</v>
      </c>
      <c r="H21" s="51">
        <v>2000</v>
      </c>
      <c r="I21" s="52">
        <v>0</v>
      </c>
      <c r="J21" s="52">
        <v>4300</v>
      </c>
      <c r="K21" s="52">
        <v>3400</v>
      </c>
      <c r="L21" s="52">
        <v>3600</v>
      </c>
      <c r="M21" s="52">
        <v>2000</v>
      </c>
      <c r="N21" s="52">
        <v>0</v>
      </c>
      <c r="O21" s="53">
        <v>12255</v>
      </c>
      <c r="P21" s="53">
        <v>9690</v>
      </c>
      <c r="Q21" s="53">
        <v>10260</v>
      </c>
      <c r="R21" s="52">
        <v>2000</v>
      </c>
      <c r="S21" s="52">
        <v>0</v>
      </c>
      <c r="T21" s="53">
        <v>23220</v>
      </c>
      <c r="U21" s="53">
        <v>18360</v>
      </c>
      <c r="V21" s="53">
        <v>19440</v>
      </c>
      <c r="W21" s="52">
        <v>2000</v>
      </c>
      <c r="X21" s="52">
        <v>0</v>
      </c>
      <c r="Y21" s="53">
        <v>43860</v>
      </c>
      <c r="Z21" s="53">
        <v>34680</v>
      </c>
      <c r="AA21" s="53">
        <v>36720</v>
      </c>
      <c r="AB21" s="36" t="s">
        <v>48</v>
      </c>
      <c r="AC21" s="36" t="s">
        <v>73</v>
      </c>
      <c r="AD21" s="14" t="s">
        <v>48</v>
      </c>
      <c r="AE21" s="14" t="s">
        <v>74</v>
      </c>
      <c r="AF21" s="14" t="s">
        <v>75</v>
      </c>
    </row>
    <row r="22" spans="1:32">
      <c r="A22" s="14" t="s">
        <v>7</v>
      </c>
      <c r="B22" s="61" t="s">
        <v>162</v>
      </c>
      <c r="C22" s="14" t="s">
        <v>137</v>
      </c>
      <c r="D22" s="14" t="s">
        <v>151</v>
      </c>
      <c r="E22" s="17" t="s">
        <v>90</v>
      </c>
      <c r="F22" s="17" t="s">
        <v>97</v>
      </c>
      <c r="G22" s="17" t="s">
        <v>91</v>
      </c>
      <c r="H22" s="51">
        <v>2000</v>
      </c>
      <c r="I22" s="52">
        <v>0</v>
      </c>
      <c r="J22" s="52">
        <v>700</v>
      </c>
      <c r="K22" s="52">
        <v>500</v>
      </c>
      <c r="L22" s="52">
        <v>500</v>
      </c>
      <c r="M22" s="52">
        <v>2000</v>
      </c>
      <c r="N22" s="52">
        <v>0</v>
      </c>
      <c r="O22" s="53">
        <v>1995</v>
      </c>
      <c r="P22" s="53">
        <v>1425</v>
      </c>
      <c r="Q22" s="53">
        <v>1425</v>
      </c>
      <c r="R22" s="52">
        <v>2000</v>
      </c>
      <c r="S22" s="52">
        <v>0</v>
      </c>
      <c r="T22" s="53">
        <v>3780</v>
      </c>
      <c r="U22" s="53">
        <v>2700</v>
      </c>
      <c r="V22" s="53">
        <v>2700</v>
      </c>
      <c r="W22" s="52">
        <v>2000</v>
      </c>
      <c r="X22" s="52">
        <v>0</v>
      </c>
      <c r="Y22" s="53">
        <v>7140</v>
      </c>
      <c r="Z22" s="53">
        <v>5100</v>
      </c>
      <c r="AA22" s="53">
        <v>5100</v>
      </c>
      <c r="AB22" s="36" t="s">
        <v>48</v>
      </c>
      <c r="AC22" s="36" t="s">
        <v>73</v>
      </c>
      <c r="AD22" s="14" t="s">
        <v>48</v>
      </c>
      <c r="AE22" s="14" t="s">
        <v>74</v>
      </c>
      <c r="AF22" s="14" t="s">
        <v>75</v>
      </c>
    </row>
    <row r="23" spans="1:32">
      <c r="A23" s="14" t="s">
        <v>7</v>
      </c>
      <c r="B23" s="61" t="s">
        <v>163</v>
      </c>
      <c r="C23" s="14" t="s">
        <v>137</v>
      </c>
      <c r="D23" s="14" t="s">
        <v>151</v>
      </c>
      <c r="E23" s="17" t="s">
        <v>90</v>
      </c>
      <c r="F23" s="17" t="s">
        <v>97</v>
      </c>
      <c r="G23" s="17" t="s">
        <v>91</v>
      </c>
      <c r="H23" s="51">
        <v>2000</v>
      </c>
      <c r="I23" s="52">
        <v>0</v>
      </c>
      <c r="J23" s="52">
        <v>1100</v>
      </c>
      <c r="K23" s="52">
        <v>800</v>
      </c>
      <c r="L23" s="52">
        <v>800</v>
      </c>
      <c r="M23" s="52">
        <v>2000</v>
      </c>
      <c r="N23" s="52">
        <v>0</v>
      </c>
      <c r="O23" s="53">
        <v>3135</v>
      </c>
      <c r="P23" s="53">
        <v>2280</v>
      </c>
      <c r="Q23" s="53">
        <v>2280</v>
      </c>
      <c r="R23" s="52">
        <v>2000</v>
      </c>
      <c r="S23" s="52">
        <v>0</v>
      </c>
      <c r="T23" s="53">
        <v>5940</v>
      </c>
      <c r="U23" s="53">
        <v>4320</v>
      </c>
      <c r="V23" s="53">
        <v>4320</v>
      </c>
      <c r="W23" s="52">
        <v>2000</v>
      </c>
      <c r="X23" s="52">
        <v>0</v>
      </c>
      <c r="Y23" s="53">
        <v>11220</v>
      </c>
      <c r="Z23" s="53">
        <v>8160</v>
      </c>
      <c r="AA23" s="53">
        <v>8160</v>
      </c>
      <c r="AB23" s="36" t="s">
        <v>48</v>
      </c>
      <c r="AC23" s="36" t="s">
        <v>73</v>
      </c>
      <c r="AD23" s="14" t="s">
        <v>48</v>
      </c>
      <c r="AE23" s="14" t="s">
        <v>74</v>
      </c>
      <c r="AF23" s="14" t="s">
        <v>75</v>
      </c>
    </row>
    <row r="24" spans="1:32">
      <c r="A24" s="14" t="s">
        <v>7</v>
      </c>
      <c r="B24" s="61" t="s">
        <v>164</v>
      </c>
      <c r="C24" s="14" t="s">
        <v>137</v>
      </c>
      <c r="D24" s="14" t="s">
        <v>151</v>
      </c>
      <c r="E24" s="17" t="s">
        <v>90</v>
      </c>
      <c r="F24" s="17" t="s">
        <v>97</v>
      </c>
      <c r="G24" s="17" t="s">
        <v>91</v>
      </c>
      <c r="H24" s="51">
        <v>2000</v>
      </c>
      <c r="I24" s="52">
        <v>0</v>
      </c>
      <c r="J24" s="52">
        <v>1800</v>
      </c>
      <c r="K24" s="52">
        <v>1400</v>
      </c>
      <c r="L24" s="52">
        <v>1600</v>
      </c>
      <c r="M24" s="52">
        <v>2000</v>
      </c>
      <c r="N24" s="52">
        <v>0</v>
      </c>
      <c r="O24" s="53">
        <v>5130</v>
      </c>
      <c r="P24" s="53">
        <v>3990</v>
      </c>
      <c r="Q24" s="53">
        <v>4560</v>
      </c>
      <c r="R24" s="52">
        <v>2000</v>
      </c>
      <c r="S24" s="52">
        <v>0</v>
      </c>
      <c r="T24" s="53">
        <v>9720</v>
      </c>
      <c r="U24" s="53">
        <v>7560</v>
      </c>
      <c r="V24" s="53">
        <v>8640</v>
      </c>
      <c r="W24" s="52">
        <v>2000</v>
      </c>
      <c r="X24" s="52">
        <v>0</v>
      </c>
      <c r="Y24" s="53">
        <v>18360</v>
      </c>
      <c r="Z24" s="53">
        <v>14280</v>
      </c>
      <c r="AA24" s="53">
        <v>16320</v>
      </c>
      <c r="AB24" s="36" t="s">
        <v>48</v>
      </c>
      <c r="AC24" s="36" t="s">
        <v>73</v>
      </c>
      <c r="AD24" s="14" t="s">
        <v>48</v>
      </c>
      <c r="AE24" s="14" t="s">
        <v>74</v>
      </c>
      <c r="AF24" s="14" t="s">
        <v>75</v>
      </c>
    </row>
    <row r="25" spans="1:32">
      <c r="A25" s="14" t="s">
        <v>7</v>
      </c>
      <c r="B25" s="61" t="s">
        <v>165</v>
      </c>
      <c r="C25" s="14" t="s">
        <v>137</v>
      </c>
      <c r="D25" s="14" t="s">
        <v>151</v>
      </c>
      <c r="E25" s="17" t="s">
        <v>23</v>
      </c>
      <c r="F25" s="17" t="s">
        <v>71</v>
      </c>
      <c r="G25" s="17" t="s">
        <v>104</v>
      </c>
      <c r="H25" s="51">
        <v>2000</v>
      </c>
      <c r="I25" s="52">
        <v>0</v>
      </c>
      <c r="J25" s="52">
        <v>3600</v>
      </c>
      <c r="K25" s="52">
        <v>2800</v>
      </c>
      <c r="L25" s="52">
        <v>2800</v>
      </c>
      <c r="M25" s="52">
        <v>2000</v>
      </c>
      <c r="N25" s="52">
        <v>0</v>
      </c>
      <c r="O25" s="53">
        <v>10260</v>
      </c>
      <c r="P25" s="53">
        <v>7980</v>
      </c>
      <c r="Q25" s="53">
        <v>7980</v>
      </c>
      <c r="R25" s="52">
        <v>2000</v>
      </c>
      <c r="S25" s="52">
        <v>0</v>
      </c>
      <c r="T25" s="53">
        <v>19440</v>
      </c>
      <c r="U25" s="53">
        <v>15120</v>
      </c>
      <c r="V25" s="53">
        <v>15120</v>
      </c>
      <c r="W25" s="52">
        <v>2000</v>
      </c>
      <c r="X25" s="52">
        <v>0</v>
      </c>
      <c r="Y25" s="53">
        <v>36720</v>
      </c>
      <c r="Z25" s="53">
        <v>28560</v>
      </c>
      <c r="AA25" s="53">
        <v>28560</v>
      </c>
      <c r="AB25" s="36" t="s">
        <v>48</v>
      </c>
      <c r="AC25" s="36" t="s">
        <v>73</v>
      </c>
      <c r="AD25" s="14" t="s">
        <v>48</v>
      </c>
      <c r="AE25" s="14" t="s">
        <v>74</v>
      </c>
      <c r="AF25" s="14" t="s">
        <v>75</v>
      </c>
    </row>
    <row r="26" spans="1:32">
      <c r="A26" s="14" t="s">
        <v>7</v>
      </c>
      <c r="B26" s="61" t="s">
        <v>166</v>
      </c>
      <c r="C26" s="14" t="s">
        <v>137</v>
      </c>
      <c r="D26" s="14" t="s">
        <v>167</v>
      </c>
      <c r="E26" s="17" t="s">
        <v>23</v>
      </c>
      <c r="F26" s="17" t="s">
        <v>71</v>
      </c>
      <c r="G26" s="17" t="s">
        <v>104</v>
      </c>
      <c r="H26" s="51">
        <v>2000</v>
      </c>
      <c r="I26" s="52">
        <v>0</v>
      </c>
      <c r="J26" s="52">
        <v>800</v>
      </c>
      <c r="K26" s="52">
        <v>600</v>
      </c>
      <c r="L26" s="52">
        <v>600</v>
      </c>
      <c r="M26" s="52">
        <v>2000</v>
      </c>
      <c r="N26" s="52">
        <v>0</v>
      </c>
      <c r="O26" s="53">
        <v>2280</v>
      </c>
      <c r="P26" s="53">
        <v>1710</v>
      </c>
      <c r="Q26" s="53">
        <v>1710</v>
      </c>
      <c r="R26" s="52">
        <v>2000</v>
      </c>
      <c r="S26" s="52">
        <v>0</v>
      </c>
      <c r="T26" s="53">
        <v>4320</v>
      </c>
      <c r="U26" s="53">
        <v>3240</v>
      </c>
      <c r="V26" s="53">
        <v>3240</v>
      </c>
      <c r="W26" s="52">
        <v>2000</v>
      </c>
      <c r="X26" s="52">
        <v>0</v>
      </c>
      <c r="Y26" s="53">
        <v>8160</v>
      </c>
      <c r="Z26" s="53">
        <v>6120</v>
      </c>
      <c r="AA26" s="53">
        <v>6120</v>
      </c>
      <c r="AB26" s="36" t="s">
        <v>48</v>
      </c>
      <c r="AC26" s="36" t="s">
        <v>73</v>
      </c>
      <c r="AD26" s="14" t="s">
        <v>48</v>
      </c>
      <c r="AE26" s="14" t="s">
        <v>74</v>
      </c>
      <c r="AF26" s="14" t="s">
        <v>75</v>
      </c>
    </row>
    <row r="27" spans="1:32">
      <c r="A27" s="14" t="s">
        <v>7</v>
      </c>
      <c r="B27" s="61" t="s">
        <v>168</v>
      </c>
      <c r="C27" s="14" t="s">
        <v>137</v>
      </c>
      <c r="D27" s="14" t="s">
        <v>167</v>
      </c>
      <c r="E27" s="17" t="s">
        <v>23</v>
      </c>
      <c r="F27" s="17" t="s">
        <v>71</v>
      </c>
      <c r="G27" s="17" t="s">
        <v>104</v>
      </c>
      <c r="H27" s="51">
        <v>2000</v>
      </c>
      <c r="I27" s="52">
        <v>0</v>
      </c>
      <c r="J27" s="52">
        <v>1300</v>
      </c>
      <c r="K27" s="52">
        <v>1000</v>
      </c>
      <c r="L27" s="52">
        <v>1000</v>
      </c>
      <c r="M27" s="52">
        <v>2000</v>
      </c>
      <c r="N27" s="52">
        <v>0</v>
      </c>
      <c r="O27" s="53">
        <v>3705</v>
      </c>
      <c r="P27" s="53">
        <v>2850</v>
      </c>
      <c r="Q27" s="53">
        <v>2850</v>
      </c>
      <c r="R27" s="52">
        <v>2000</v>
      </c>
      <c r="S27" s="52">
        <v>0</v>
      </c>
      <c r="T27" s="53">
        <v>7020</v>
      </c>
      <c r="U27" s="53">
        <v>5400</v>
      </c>
      <c r="V27" s="53">
        <v>5400</v>
      </c>
      <c r="W27" s="52">
        <v>2000</v>
      </c>
      <c r="X27" s="52">
        <v>0</v>
      </c>
      <c r="Y27" s="53">
        <v>13260</v>
      </c>
      <c r="Z27" s="53">
        <v>10200</v>
      </c>
      <c r="AA27" s="53">
        <v>10200</v>
      </c>
      <c r="AB27" s="36" t="s">
        <v>48</v>
      </c>
      <c r="AC27" s="36" t="s">
        <v>73</v>
      </c>
      <c r="AD27" s="14" t="s">
        <v>48</v>
      </c>
      <c r="AE27" s="14" t="s">
        <v>74</v>
      </c>
      <c r="AF27" s="14" t="s">
        <v>75</v>
      </c>
    </row>
    <row r="28" spans="1:32">
      <c r="A28" s="14" t="s">
        <v>7</v>
      </c>
      <c r="B28" s="61" t="s">
        <v>169</v>
      </c>
      <c r="C28" s="14" t="s">
        <v>137</v>
      </c>
      <c r="D28" s="14" t="s">
        <v>167</v>
      </c>
      <c r="E28" s="17" t="s">
        <v>90</v>
      </c>
      <c r="F28" s="17" t="s">
        <v>139</v>
      </c>
      <c r="G28" s="17" t="s">
        <v>139</v>
      </c>
      <c r="H28" s="51">
        <v>2000</v>
      </c>
      <c r="I28" s="52">
        <v>0</v>
      </c>
      <c r="J28" s="52">
        <v>2200</v>
      </c>
      <c r="K28" s="52">
        <v>1700</v>
      </c>
      <c r="L28" s="52">
        <v>1900</v>
      </c>
      <c r="M28" s="52">
        <v>2000</v>
      </c>
      <c r="N28" s="52">
        <v>0</v>
      </c>
      <c r="O28" s="53">
        <v>6270</v>
      </c>
      <c r="P28" s="53">
        <v>4845</v>
      </c>
      <c r="Q28" s="53">
        <v>5415</v>
      </c>
      <c r="R28" s="52">
        <v>2000</v>
      </c>
      <c r="S28" s="52">
        <v>0</v>
      </c>
      <c r="T28" s="53">
        <v>11880</v>
      </c>
      <c r="U28" s="53">
        <v>9180</v>
      </c>
      <c r="V28" s="53">
        <v>10260</v>
      </c>
      <c r="W28" s="52">
        <v>2000</v>
      </c>
      <c r="X28" s="52">
        <v>0</v>
      </c>
      <c r="Y28" s="53">
        <v>22440</v>
      </c>
      <c r="Z28" s="53">
        <v>17340</v>
      </c>
      <c r="AA28" s="53">
        <v>19380</v>
      </c>
      <c r="AB28" s="36" t="s">
        <v>48</v>
      </c>
      <c r="AC28" s="36" t="s">
        <v>73</v>
      </c>
      <c r="AD28" s="14" t="s">
        <v>48</v>
      </c>
      <c r="AE28" s="14" t="s">
        <v>74</v>
      </c>
      <c r="AF28" s="14" t="s">
        <v>75</v>
      </c>
    </row>
    <row r="29" spans="1:32">
      <c r="A29" s="14" t="s">
        <v>7</v>
      </c>
      <c r="B29" s="61" t="s">
        <v>170</v>
      </c>
      <c r="C29" s="14" t="s">
        <v>137</v>
      </c>
      <c r="D29" s="14" t="s">
        <v>167</v>
      </c>
      <c r="E29" s="17" t="s">
        <v>23</v>
      </c>
      <c r="F29" s="17" t="s">
        <v>71</v>
      </c>
      <c r="G29" s="17" t="s">
        <v>104</v>
      </c>
      <c r="H29" s="51">
        <v>2000</v>
      </c>
      <c r="I29" s="52">
        <v>0</v>
      </c>
      <c r="J29" s="52">
        <v>4300</v>
      </c>
      <c r="K29" s="52">
        <v>3300</v>
      </c>
      <c r="L29" s="52">
        <v>3400</v>
      </c>
      <c r="M29" s="52">
        <v>2000</v>
      </c>
      <c r="N29" s="52">
        <v>0</v>
      </c>
      <c r="O29" s="53">
        <v>12255</v>
      </c>
      <c r="P29" s="53">
        <v>9405</v>
      </c>
      <c r="Q29" s="53">
        <v>9690</v>
      </c>
      <c r="R29" s="52">
        <v>2000</v>
      </c>
      <c r="S29" s="52">
        <v>0</v>
      </c>
      <c r="T29" s="53">
        <v>23220</v>
      </c>
      <c r="U29" s="53">
        <v>17820</v>
      </c>
      <c r="V29" s="53">
        <v>18360</v>
      </c>
      <c r="W29" s="52">
        <v>2000</v>
      </c>
      <c r="X29" s="52">
        <v>0</v>
      </c>
      <c r="Y29" s="53">
        <v>43860</v>
      </c>
      <c r="Z29" s="53">
        <v>33660</v>
      </c>
      <c r="AA29" s="53">
        <v>34680</v>
      </c>
      <c r="AB29" s="36" t="s">
        <v>48</v>
      </c>
      <c r="AC29" s="36" t="s">
        <v>73</v>
      </c>
      <c r="AD29" s="14" t="s">
        <v>48</v>
      </c>
      <c r="AE29" s="14" t="s">
        <v>74</v>
      </c>
      <c r="AF29" s="14" t="s">
        <v>75</v>
      </c>
    </row>
    <row r="30" spans="1:32">
      <c r="A30" s="14" t="s">
        <v>7</v>
      </c>
      <c r="B30" s="61" t="s">
        <v>171</v>
      </c>
      <c r="C30" s="14" t="s">
        <v>137</v>
      </c>
      <c r="D30" s="14" t="s">
        <v>172</v>
      </c>
      <c r="E30" s="17" t="s">
        <v>23</v>
      </c>
      <c r="F30" s="17" t="s">
        <v>71</v>
      </c>
      <c r="G30" s="17" t="s">
        <v>104</v>
      </c>
      <c r="H30" s="51">
        <v>2000</v>
      </c>
      <c r="I30" s="52">
        <v>0</v>
      </c>
      <c r="J30" s="52">
        <v>900</v>
      </c>
      <c r="K30" s="52">
        <v>700</v>
      </c>
      <c r="L30" s="52">
        <v>700</v>
      </c>
      <c r="M30" s="52">
        <v>2000</v>
      </c>
      <c r="N30" s="52">
        <v>0</v>
      </c>
      <c r="O30" s="53">
        <v>2565</v>
      </c>
      <c r="P30" s="53">
        <v>1995</v>
      </c>
      <c r="Q30" s="53">
        <v>1995</v>
      </c>
      <c r="R30" s="52">
        <v>2000</v>
      </c>
      <c r="S30" s="52">
        <v>0</v>
      </c>
      <c r="T30" s="53">
        <v>4860</v>
      </c>
      <c r="U30" s="53">
        <v>3780</v>
      </c>
      <c r="V30" s="53">
        <v>3780</v>
      </c>
      <c r="W30" s="52">
        <v>2000</v>
      </c>
      <c r="X30" s="52">
        <v>0</v>
      </c>
      <c r="Y30" s="53">
        <v>9180</v>
      </c>
      <c r="Z30" s="53">
        <v>7140</v>
      </c>
      <c r="AA30" s="53">
        <v>7140</v>
      </c>
      <c r="AB30" s="36" t="s">
        <v>48</v>
      </c>
      <c r="AC30" s="36" t="s">
        <v>73</v>
      </c>
      <c r="AD30" s="14" t="s">
        <v>48</v>
      </c>
      <c r="AE30" s="14" t="s">
        <v>74</v>
      </c>
      <c r="AF30" s="14" t="s">
        <v>75</v>
      </c>
    </row>
    <row r="31" spans="1:32">
      <c r="A31" s="14" t="s">
        <v>7</v>
      </c>
      <c r="B31" s="61" t="s">
        <v>173</v>
      </c>
      <c r="C31" s="14" t="s">
        <v>137</v>
      </c>
      <c r="D31" s="14" t="s">
        <v>172</v>
      </c>
      <c r="E31" s="17" t="s">
        <v>23</v>
      </c>
      <c r="F31" s="17" t="s">
        <v>71</v>
      </c>
      <c r="G31" s="17" t="s">
        <v>104</v>
      </c>
      <c r="H31" s="51">
        <v>2000</v>
      </c>
      <c r="I31" s="52">
        <v>0</v>
      </c>
      <c r="J31" s="52">
        <v>1500</v>
      </c>
      <c r="K31" s="52">
        <v>1100</v>
      </c>
      <c r="L31" s="52">
        <v>1100</v>
      </c>
      <c r="M31" s="52">
        <v>2000</v>
      </c>
      <c r="N31" s="52">
        <v>0</v>
      </c>
      <c r="O31" s="53">
        <v>4275</v>
      </c>
      <c r="P31" s="53">
        <v>3135</v>
      </c>
      <c r="Q31" s="53">
        <v>3135</v>
      </c>
      <c r="R31" s="52">
        <v>2000</v>
      </c>
      <c r="S31" s="52">
        <v>0</v>
      </c>
      <c r="T31" s="53">
        <v>8100</v>
      </c>
      <c r="U31" s="53">
        <v>5940</v>
      </c>
      <c r="V31" s="53">
        <v>5940</v>
      </c>
      <c r="W31" s="52">
        <v>2000</v>
      </c>
      <c r="X31" s="52">
        <v>0</v>
      </c>
      <c r="Y31" s="53">
        <v>15300</v>
      </c>
      <c r="Z31" s="53">
        <v>11220</v>
      </c>
      <c r="AA31" s="53">
        <v>11220</v>
      </c>
      <c r="AB31" s="36" t="s">
        <v>48</v>
      </c>
      <c r="AC31" s="36" t="s">
        <v>73</v>
      </c>
      <c r="AD31" s="14" t="s">
        <v>48</v>
      </c>
      <c r="AE31" s="14" t="s">
        <v>74</v>
      </c>
      <c r="AF31" s="14" t="s">
        <v>75</v>
      </c>
    </row>
    <row r="32" spans="1:32">
      <c r="A32" s="14" t="s">
        <v>7</v>
      </c>
      <c r="B32" s="61" t="s">
        <v>174</v>
      </c>
      <c r="C32" s="14" t="s">
        <v>137</v>
      </c>
      <c r="D32" s="14" t="s">
        <v>172</v>
      </c>
      <c r="E32" s="17" t="s">
        <v>23</v>
      </c>
      <c r="F32" s="17" t="s">
        <v>71</v>
      </c>
      <c r="G32" s="17" t="s">
        <v>104</v>
      </c>
      <c r="H32" s="51">
        <v>2000</v>
      </c>
      <c r="I32" s="52">
        <v>0</v>
      </c>
      <c r="J32" s="52">
        <v>2500</v>
      </c>
      <c r="K32" s="52">
        <v>2000</v>
      </c>
      <c r="L32" s="52">
        <v>2200</v>
      </c>
      <c r="M32" s="52">
        <v>2000</v>
      </c>
      <c r="N32" s="52">
        <v>0</v>
      </c>
      <c r="O32" s="53">
        <v>7125</v>
      </c>
      <c r="P32" s="53">
        <v>5700</v>
      </c>
      <c r="Q32" s="53">
        <v>6270</v>
      </c>
      <c r="R32" s="52">
        <v>2000</v>
      </c>
      <c r="S32" s="52">
        <v>0</v>
      </c>
      <c r="T32" s="53">
        <v>13500</v>
      </c>
      <c r="U32" s="53">
        <v>10800</v>
      </c>
      <c r="V32" s="53">
        <v>11880</v>
      </c>
      <c r="W32" s="52">
        <v>2000</v>
      </c>
      <c r="X32" s="52">
        <v>0</v>
      </c>
      <c r="Y32" s="53">
        <v>25500</v>
      </c>
      <c r="Z32" s="53">
        <v>20400</v>
      </c>
      <c r="AA32" s="53">
        <v>22440</v>
      </c>
      <c r="AB32" s="36" t="s">
        <v>48</v>
      </c>
      <c r="AC32" s="36" t="s">
        <v>73</v>
      </c>
      <c r="AD32" s="14" t="s">
        <v>48</v>
      </c>
      <c r="AE32" s="14" t="s">
        <v>74</v>
      </c>
      <c r="AF32" s="14" t="s">
        <v>75</v>
      </c>
    </row>
    <row r="33" spans="1:32">
      <c r="A33" s="14" t="s">
        <v>7</v>
      </c>
      <c r="B33" s="61" t="s">
        <v>175</v>
      </c>
      <c r="C33" s="14" t="s">
        <v>137</v>
      </c>
      <c r="D33" s="14" t="s">
        <v>172</v>
      </c>
      <c r="E33" s="17" t="s">
        <v>23</v>
      </c>
      <c r="F33" s="17" t="s">
        <v>71</v>
      </c>
      <c r="G33" s="17" t="s">
        <v>104</v>
      </c>
      <c r="H33" s="51">
        <v>2000</v>
      </c>
      <c r="I33" s="52">
        <v>0</v>
      </c>
      <c r="J33" s="52">
        <v>5000</v>
      </c>
      <c r="K33" s="52">
        <v>3900</v>
      </c>
      <c r="L33" s="52">
        <v>3900</v>
      </c>
      <c r="M33" s="52">
        <v>2000</v>
      </c>
      <c r="N33" s="52">
        <v>0</v>
      </c>
      <c r="O33" s="53">
        <v>14250</v>
      </c>
      <c r="P33" s="53">
        <v>11115</v>
      </c>
      <c r="Q33" s="53">
        <v>11115</v>
      </c>
      <c r="R33" s="52">
        <v>2000</v>
      </c>
      <c r="S33" s="52">
        <v>0</v>
      </c>
      <c r="T33" s="53">
        <v>27000</v>
      </c>
      <c r="U33" s="53">
        <v>21060</v>
      </c>
      <c r="V33" s="53">
        <v>21060</v>
      </c>
      <c r="W33" s="52">
        <v>2000</v>
      </c>
      <c r="X33" s="52">
        <v>0</v>
      </c>
      <c r="Y33" s="53">
        <v>51000</v>
      </c>
      <c r="Z33" s="53">
        <v>39780</v>
      </c>
      <c r="AA33" s="53">
        <v>39780</v>
      </c>
      <c r="AB33" s="36" t="s">
        <v>48</v>
      </c>
      <c r="AC33" s="36" t="s">
        <v>73</v>
      </c>
      <c r="AD33" s="14" t="s">
        <v>48</v>
      </c>
      <c r="AE33" s="14" t="s">
        <v>74</v>
      </c>
      <c r="AF33" s="14" t="s">
        <v>75</v>
      </c>
    </row>
    <row r="34" spans="1:32">
      <c r="A34" s="14" t="s">
        <v>7</v>
      </c>
      <c r="B34" s="61" t="s">
        <v>176</v>
      </c>
      <c r="C34" s="14" t="s">
        <v>137</v>
      </c>
      <c r="D34" s="14" t="s">
        <v>172</v>
      </c>
      <c r="E34" s="17" t="s">
        <v>23</v>
      </c>
      <c r="F34" s="17" t="s">
        <v>71</v>
      </c>
      <c r="G34" s="17" t="s">
        <v>104</v>
      </c>
      <c r="H34" s="51">
        <v>2000</v>
      </c>
      <c r="I34" s="52">
        <v>0</v>
      </c>
      <c r="J34" s="52">
        <v>7300</v>
      </c>
      <c r="K34" s="52">
        <v>5700</v>
      </c>
      <c r="L34" s="52">
        <v>6600</v>
      </c>
      <c r="M34" s="52">
        <v>2000</v>
      </c>
      <c r="N34" s="52">
        <v>0</v>
      </c>
      <c r="O34" s="53">
        <v>20805</v>
      </c>
      <c r="P34" s="53">
        <v>16245</v>
      </c>
      <c r="Q34" s="53">
        <v>18810</v>
      </c>
      <c r="R34" s="52">
        <v>2000</v>
      </c>
      <c r="S34" s="52">
        <v>0</v>
      </c>
      <c r="T34" s="53">
        <v>39420</v>
      </c>
      <c r="U34" s="53">
        <v>30780</v>
      </c>
      <c r="V34" s="53">
        <v>35640</v>
      </c>
      <c r="W34" s="52">
        <v>2000</v>
      </c>
      <c r="X34" s="52">
        <v>0</v>
      </c>
      <c r="Y34" s="53">
        <v>74460</v>
      </c>
      <c r="Z34" s="53">
        <v>58140</v>
      </c>
      <c r="AA34" s="53">
        <v>67320</v>
      </c>
      <c r="AB34" s="36" t="s">
        <v>48</v>
      </c>
      <c r="AC34" s="36" t="s">
        <v>73</v>
      </c>
      <c r="AD34" s="14" t="s">
        <v>48</v>
      </c>
      <c r="AE34" s="14" t="s">
        <v>74</v>
      </c>
      <c r="AF34" s="14" t="s">
        <v>75</v>
      </c>
    </row>
    <row r="35" spans="1:32">
      <c r="A35" s="14" t="s">
        <v>10</v>
      </c>
      <c r="B35" s="37" t="s">
        <v>11</v>
      </c>
      <c r="C35" s="14" t="s">
        <v>137</v>
      </c>
      <c r="D35" s="14" t="s">
        <v>177</v>
      </c>
      <c r="E35" s="17" t="s">
        <v>90</v>
      </c>
      <c r="F35" s="17" t="s">
        <v>92</v>
      </c>
      <c r="G35" s="17" t="s">
        <v>152</v>
      </c>
      <c r="H35" s="51">
        <v>2000</v>
      </c>
      <c r="I35" s="52">
        <v>0</v>
      </c>
      <c r="J35" s="52">
        <v>200</v>
      </c>
      <c r="K35" s="52">
        <v>200</v>
      </c>
      <c r="L35" s="52">
        <v>200</v>
      </c>
      <c r="M35" s="52">
        <v>2000</v>
      </c>
      <c r="N35" s="52">
        <v>0</v>
      </c>
      <c r="O35" s="53">
        <v>570</v>
      </c>
      <c r="P35" s="53">
        <v>570</v>
      </c>
      <c r="Q35" s="53">
        <v>570</v>
      </c>
      <c r="R35" s="52">
        <v>2000</v>
      </c>
      <c r="S35" s="52">
        <v>0</v>
      </c>
      <c r="T35" s="53">
        <v>1080</v>
      </c>
      <c r="U35" s="53">
        <v>1080</v>
      </c>
      <c r="V35" s="53">
        <v>1080</v>
      </c>
      <c r="W35" s="52">
        <v>2000</v>
      </c>
      <c r="X35" s="52">
        <v>0</v>
      </c>
      <c r="Y35" s="53">
        <v>2040</v>
      </c>
      <c r="Z35" s="53">
        <v>2040</v>
      </c>
      <c r="AA35" s="53">
        <v>2040</v>
      </c>
      <c r="AB35" s="36" t="s">
        <v>48</v>
      </c>
      <c r="AC35" s="36" t="s">
        <v>73</v>
      </c>
      <c r="AD35" s="14" t="s">
        <v>48</v>
      </c>
      <c r="AE35" s="14" t="s">
        <v>74</v>
      </c>
      <c r="AF35" s="14" t="s">
        <v>75</v>
      </c>
    </row>
    <row r="36" spans="1:32">
      <c r="A36" s="14" t="s">
        <v>10</v>
      </c>
      <c r="B36" s="37" t="s">
        <v>178</v>
      </c>
      <c r="C36" s="14" t="s">
        <v>137</v>
      </c>
      <c r="D36" s="14" t="s">
        <v>177</v>
      </c>
      <c r="E36" s="17" t="s">
        <v>90</v>
      </c>
      <c r="F36" s="17" t="s">
        <v>92</v>
      </c>
      <c r="G36" s="17" t="s">
        <v>152</v>
      </c>
      <c r="H36" s="51">
        <v>2000</v>
      </c>
      <c r="I36" s="52">
        <v>0</v>
      </c>
      <c r="J36" s="52">
        <v>500</v>
      </c>
      <c r="K36" s="52">
        <v>400</v>
      </c>
      <c r="L36" s="52">
        <v>300</v>
      </c>
      <c r="M36" s="52">
        <v>2000</v>
      </c>
      <c r="N36" s="52">
        <v>0</v>
      </c>
      <c r="O36" s="53">
        <v>1425</v>
      </c>
      <c r="P36" s="53">
        <v>1140</v>
      </c>
      <c r="Q36" s="53">
        <v>855</v>
      </c>
      <c r="R36" s="52">
        <v>2000</v>
      </c>
      <c r="S36" s="52">
        <v>0</v>
      </c>
      <c r="T36" s="53">
        <v>2700</v>
      </c>
      <c r="U36" s="53">
        <v>2160</v>
      </c>
      <c r="V36" s="53">
        <v>1620</v>
      </c>
      <c r="W36" s="52">
        <v>2000</v>
      </c>
      <c r="X36" s="52">
        <v>0</v>
      </c>
      <c r="Y36" s="53">
        <v>5100</v>
      </c>
      <c r="Z36" s="53">
        <v>4080</v>
      </c>
      <c r="AA36" s="53">
        <v>3060</v>
      </c>
      <c r="AB36" s="36" t="s">
        <v>48</v>
      </c>
      <c r="AC36" s="36" t="s">
        <v>73</v>
      </c>
      <c r="AD36" s="14" t="s">
        <v>48</v>
      </c>
      <c r="AE36" s="14" t="s">
        <v>74</v>
      </c>
      <c r="AF36" s="14" t="s">
        <v>75</v>
      </c>
    </row>
    <row r="37" spans="1:32">
      <c r="A37" s="14" t="s">
        <v>10</v>
      </c>
      <c r="B37" s="14" t="s">
        <v>179</v>
      </c>
      <c r="C37" s="14" t="s">
        <v>137</v>
      </c>
      <c r="D37" s="14" t="s">
        <v>177</v>
      </c>
      <c r="E37" s="17" t="s">
        <v>90</v>
      </c>
      <c r="F37" s="17" t="s">
        <v>92</v>
      </c>
      <c r="G37" s="17" t="s">
        <v>152</v>
      </c>
      <c r="H37" s="51">
        <v>2000</v>
      </c>
      <c r="I37" s="52">
        <v>0</v>
      </c>
      <c r="J37" s="52">
        <v>1400</v>
      </c>
      <c r="K37" s="52">
        <v>1100</v>
      </c>
      <c r="L37" s="52">
        <v>1100</v>
      </c>
      <c r="M37" s="52">
        <v>2000</v>
      </c>
      <c r="N37" s="52">
        <v>0</v>
      </c>
      <c r="O37" s="53">
        <v>3990</v>
      </c>
      <c r="P37" s="53">
        <v>3135</v>
      </c>
      <c r="Q37" s="53">
        <v>3135</v>
      </c>
      <c r="R37" s="52">
        <v>2000</v>
      </c>
      <c r="S37" s="52">
        <v>0</v>
      </c>
      <c r="T37" s="53">
        <v>7560</v>
      </c>
      <c r="U37" s="53">
        <v>5940</v>
      </c>
      <c r="V37" s="53">
        <v>5940</v>
      </c>
      <c r="W37" s="52">
        <v>2000</v>
      </c>
      <c r="X37" s="52">
        <v>0</v>
      </c>
      <c r="Y37" s="53">
        <v>14280</v>
      </c>
      <c r="Z37" s="53">
        <v>11220</v>
      </c>
      <c r="AA37" s="53">
        <v>11220</v>
      </c>
      <c r="AB37" s="36" t="s">
        <v>48</v>
      </c>
      <c r="AC37" s="36" t="s">
        <v>73</v>
      </c>
      <c r="AD37" s="14" t="s">
        <v>48</v>
      </c>
      <c r="AE37" s="14" t="s">
        <v>74</v>
      </c>
      <c r="AF37" s="14" t="s">
        <v>75</v>
      </c>
    </row>
    <row r="38" spans="1:32">
      <c r="A38" s="14" t="s">
        <v>10</v>
      </c>
      <c r="B38" s="14" t="s">
        <v>180</v>
      </c>
      <c r="C38" s="14" t="s">
        <v>137</v>
      </c>
      <c r="D38" s="14" t="s">
        <v>177</v>
      </c>
      <c r="E38" s="17" t="s">
        <v>90</v>
      </c>
      <c r="F38" s="17" t="s">
        <v>92</v>
      </c>
      <c r="G38" s="17" t="s">
        <v>152</v>
      </c>
      <c r="H38" s="51">
        <v>2000</v>
      </c>
      <c r="I38" s="52">
        <v>0</v>
      </c>
      <c r="J38" s="52">
        <v>1000</v>
      </c>
      <c r="K38" s="52">
        <v>800</v>
      </c>
      <c r="L38" s="52">
        <v>800</v>
      </c>
      <c r="M38" s="52">
        <v>2000</v>
      </c>
      <c r="N38" s="52">
        <v>0</v>
      </c>
      <c r="O38" s="53">
        <v>2850</v>
      </c>
      <c r="P38" s="53">
        <v>2280</v>
      </c>
      <c r="Q38" s="53">
        <v>2280</v>
      </c>
      <c r="R38" s="52">
        <v>2000</v>
      </c>
      <c r="S38" s="52">
        <v>0</v>
      </c>
      <c r="T38" s="53">
        <v>5400</v>
      </c>
      <c r="U38" s="53">
        <v>4320</v>
      </c>
      <c r="V38" s="53">
        <v>4320</v>
      </c>
      <c r="W38" s="52">
        <v>2000</v>
      </c>
      <c r="X38" s="52">
        <v>0</v>
      </c>
      <c r="Y38" s="53">
        <v>10200</v>
      </c>
      <c r="Z38" s="53">
        <v>8160</v>
      </c>
      <c r="AA38" s="53">
        <v>8160</v>
      </c>
      <c r="AB38" s="36" t="s">
        <v>48</v>
      </c>
      <c r="AC38" s="36" t="s">
        <v>73</v>
      </c>
      <c r="AD38" s="14" t="s">
        <v>48</v>
      </c>
      <c r="AE38" s="14" t="s">
        <v>74</v>
      </c>
      <c r="AF38" s="14" t="s">
        <v>75</v>
      </c>
    </row>
    <row r="39" spans="1:32">
      <c r="A39" s="14" t="s">
        <v>10</v>
      </c>
      <c r="B39" s="14" t="s">
        <v>181</v>
      </c>
      <c r="C39" s="14" t="s">
        <v>137</v>
      </c>
      <c r="D39" s="14" t="s">
        <v>177</v>
      </c>
      <c r="E39" s="17" t="s">
        <v>23</v>
      </c>
      <c r="F39" s="17" t="s">
        <v>97</v>
      </c>
      <c r="G39" s="17" t="s">
        <v>91</v>
      </c>
      <c r="H39" s="51">
        <v>2000</v>
      </c>
      <c r="I39" s="52">
        <v>0</v>
      </c>
      <c r="J39" s="52">
        <v>1300</v>
      </c>
      <c r="K39" s="52">
        <v>1000</v>
      </c>
      <c r="L39" s="52">
        <v>1200</v>
      </c>
      <c r="M39" s="52">
        <v>2000</v>
      </c>
      <c r="N39" s="52">
        <v>0</v>
      </c>
      <c r="O39" s="53">
        <v>3705</v>
      </c>
      <c r="P39" s="53">
        <v>2850</v>
      </c>
      <c r="Q39" s="53">
        <v>3420</v>
      </c>
      <c r="R39" s="52">
        <v>2000</v>
      </c>
      <c r="S39" s="52">
        <v>0</v>
      </c>
      <c r="T39" s="53">
        <v>7020</v>
      </c>
      <c r="U39" s="53">
        <v>5400</v>
      </c>
      <c r="V39" s="53">
        <v>6480</v>
      </c>
      <c r="W39" s="52">
        <v>2000</v>
      </c>
      <c r="X39" s="52">
        <v>0</v>
      </c>
      <c r="Y39" s="53">
        <v>13260</v>
      </c>
      <c r="Z39" s="53">
        <v>10200</v>
      </c>
      <c r="AA39" s="53">
        <v>12240</v>
      </c>
      <c r="AB39" s="36" t="s">
        <v>48</v>
      </c>
      <c r="AC39" s="36" t="s">
        <v>73</v>
      </c>
      <c r="AD39" s="14" t="s">
        <v>48</v>
      </c>
      <c r="AE39" s="14" t="s">
        <v>74</v>
      </c>
      <c r="AF39" s="14" t="s">
        <v>75</v>
      </c>
    </row>
    <row r="40" spans="1:32">
      <c r="A40" s="14" t="s">
        <v>182</v>
      </c>
      <c r="B40" s="14" t="s">
        <v>22</v>
      </c>
      <c r="C40" s="14" t="s">
        <v>137</v>
      </c>
      <c r="D40" s="14" t="s">
        <v>183</v>
      </c>
      <c r="E40" s="17" t="s">
        <v>90</v>
      </c>
      <c r="F40" s="17" t="s">
        <v>139</v>
      </c>
      <c r="G40" s="17" t="s">
        <v>139</v>
      </c>
      <c r="H40" s="51">
        <v>2000</v>
      </c>
      <c r="I40" s="52">
        <v>0</v>
      </c>
      <c r="J40" s="52">
        <v>0.3</v>
      </c>
      <c r="K40" s="52">
        <v>0.2</v>
      </c>
      <c r="L40" s="52">
        <v>0.15</v>
      </c>
      <c r="M40" s="52">
        <v>2000</v>
      </c>
      <c r="N40" s="52">
        <v>0</v>
      </c>
      <c r="O40" s="52">
        <v>0.3</v>
      </c>
      <c r="P40" s="52">
        <v>0.2</v>
      </c>
      <c r="Q40" s="52">
        <v>0.15</v>
      </c>
      <c r="R40" s="52">
        <v>2000</v>
      </c>
      <c r="S40" s="52">
        <v>0</v>
      </c>
      <c r="T40" s="52">
        <v>0.3</v>
      </c>
      <c r="U40" s="52">
        <v>0.2</v>
      </c>
      <c r="V40" s="52">
        <v>0.15</v>
      </c>
      <c r="W40" s="52">
        <v>2000</v>
      </c>
      <c r="X40" s="52">
        <v>0</v>
      </c>
      <c r="Y40" s="52">
        <v>0.3</v>
      </c>
      <c r="Z40" s="52">
        <v>0.2</v>
      </c>
      <c r="AA40" s="52">
        <v>0.15</v>
      </c>
      <c r="AB40" s="36" t="s">
        <v>48</v>
      </c>
      <c r="AC40" s="36" t="s">
        <v>48</v>
      </c>
      <c r="AD40" s="14" t="s">
        <v>48</v>
      </c>
      <c r="AE40" s="14" t="s">
        <v>48</v>
      </c>
      <c r="AF40" s="14" t="s">
        <v>48</v>
      </c>
    </row>
    <row r="41" spans="1:32">
      <c r="A41" s="14" t="s">
        <v>28</v>
      </c>
      <c r="B41" s="14" t="s">
        <v>19</v>
      </c>
      <c r="C41" s="14" t="s">
        <v>184</v>
      </c>
      <c r="D41" s="14" t="s">
        <v>183</v>
      </c>
      <c r="E41" s="17" t="s">
        <v>90</v>
      </c>
      <c r="F41" s="17" t="s">
        <v>139</v>
      </c>
      <c r="G41" s="17" t="s">
        <v>139</v>
      </c>
      <c r="H41" s="51">
        <v>2000</v>
      </c>
      <c r="I41" s="52">
        <v>0</v>
      </c>
      <c r="J41" s="52">
        <v>200</v>
      </c>
      <c r="K41" s="52">
        <v>160</v>
      </c>
      <c r="L41" s="52">
        <v>120</v>
      </c>
      <c r="M41" s="52">
        <v>2000</v>
      </c>
      <c r="N41" s="52">
        <v>0</v>
      </c>
      <c r="O41" s="53">
        <v>570</v>
      </c>
      <c r="P41" s="53">
        <v>456</v>
      </c>
      <c r="Q41" s="53">
        <v>342</v>
      </c>
      <c r="R41" s="52">
        <v>2000</v>
      </c>
      <c r="S41" s="52">
        <v>0</v>
      </c>
      <c r="T41" s="53">
        <v>1080</v>
      </c>
      <c r="U41" s="53">
        <v>864</v>
      </c>
      <c r="V41" s="53">
        <v>648</v>
      </c>
      <c r="W41" s="52">
        <v>2000</v>
      </c>
      <c r="X41" s="52">
        <v>0</v>
      </c>
      <c r="Y41" s="53">
        <v>2040</v>
      </c>
      <c r="Z41" s="53">
        <v>1632</v>
      </c>
      <c r="AA41" s="53">
        <v>1224</v>
      </c>
      <c r="AB41" s="36" t="s">
        <v>48</v>
      </c>
      <c r="AC41" s="36" t="s">
        <v>73</v>
      </c>
      <c r="AD41" s="14" t="s">
        <v>48</v>
      </c>
      <c r="AE41" s="14" t="s">
        <v>74</v>
      </c>
      <c r="AF41" s="14" t="s">
        <v>75</v>
      </c>
    </row>
    <row r="42" spans="1:32">
      <c r="A42" s="14" t="s">
        <v>28</v>
      </c>
      <c r="B42" s="14" t="s">
        <v>185</v>
      </c>
      <c r="C42" s="14" t="s">
        <v>184</v>
      </c>
      <c r="D42" s="14" t="s">
        <v>183</v>
      </c>
      <c r="E42" s="17" t="s">
        <v>90</v>
      </c>
      <c r="F42" s="17" t="s">
        <v>139</v>
      </c>
      <c r="G42" s="17" t="s">
        <v>139</v>
      </c>
      <c r="H42" s="51">
        <v>2000</v>
      </c>
      <c r="I42" s="52">
        <v>0</v>
      </c>
      <c r="J42" s="52">
        <v>400</v>
      </c>
      <c r="K42" s="52">
        <v>300</v>
      </c>
      <c r="L42" s="52">
        <v>250</v>
      </c>
      <c r="M42" s="52">
        <v>2000</v>
      </c>
      <c r="N42" s="52">
        <v>0</v>
      </c>
      <c r="O42" s="53">
        <v>1140</v>
      </c>
      <c r="P42" s="53">
        <v>855</v>
      </c>
      <c r="Q42" s="53">
        <v>712.5</v>
      </c>
      <c r="R42" s="52">
        <v>2000</v>
      </c>
      <c r="S42" s="52">
        <v>0</v>
      </c>
      <c r="T42" s="53">
        <v>2160</v>
      </c>
      <c r="U42" s="53">
        <v>1620</v>
      </c>
      <c r="V42" s="53">
        <v>1350</v>
      </c>
      <c r="W42" s="52">
        <v>2000</v>
      </c>
      <c r="X42" s="52">
        <v>0</v>
      </c>
      <c r="Y42" s="53">
        <v>4080</v>
      </c>
      <c r="Z42" s="53">
        <v>3060</v>
      </c>
      <c r="AA42" s="53">
        <v>2550</v>
      </c>
      <c r="AB42" s="36" t="s">
        <v>48</v>
      </c>
      <c r="AC42" s="36" t="s">
        <v>73</v>
      </c>
      <c r="AD42" s="14" t="s">
        <v>48</v>
      </c>
      <c r="AE42" s="14" t="s">
        <v>74</v>
      </c>
      <c r="AF42" s="14" t="s">
        <v>75</v>
      </c>
    </row>
    <row r="43" spans="1:32">
      <c r="A43" s="14" t="s">
        <v>28</v>
      </c>
      <c r="B43" s="14" t="s">
        <v>186</v>
      </c>
      <c r="C43" s="14" t="s">
        <v>184</v>
      </c>
      <c r="D43" s="14" t="s">
        <v>183</v>
      </c>
      <c r="E43" s="17" t="s">
        <v>90</v>
      </c>
      <c r="F43" s="17" t="s">
        <v>139</v>
      </c>
      <c r="G43" s="17" t="s">
        <v>139</v>
      </c>
      <c r="H43" s="51">
        <v>2000</v>
      </c>
      <c r="I43" s="52">
        <v>0</v>
      </c>
      <c r="J43" s="52">
        <v>800</v>
      </c>
      <c r="K43" s="52">
        <v>600</v>
      </c>
      <c r="L43" s="52">
        <v>500</v>
      </c>
      <c r="M43" s="52">
        <v>2000</v>
      </c>
      <c r="N43" s="52">
        <v>0</v>
      </c>
      <c r="O43" s="53">
        <v>2280</v>
      </c>
      <c r="P43" s="53">
        <v>1710</v>
      </c>
      <c r="Q43" s="53">
        <v>1425</v>
      </c>
      <c r="R43" s="52">
        <v>2000</v>
      </c>
      <c r="S43" s="52">
        <v>0</v>
      </c>
      <c r="T43" s="53">
        <v>4320</v>
      </c>
      <c r="U43" s="53">
        <v>3240</v>
      </c>
      <c r="V43" s="53">
        <v>2700</v>
      </c>
      <c r="W43" s="52">
        <v>2000</v>
      </c>
      <c r="X43" s="52">
        <v>0</v>
      </c>
      <c r="Y43" s="53">
        <v>8160</v>
      </c>
      <c r="Z43" s="53">
        <v>6120</v>
      </c>
      <c r="AA43" s="53">
        <v>5100</v>
      </c>
      <c r="AB43" s="36" t="s">
        <v>48</v>
      </c>
      <c r="AC43" s="36" t="s">
        <v>73</v>
      </c>
      <c r="AD43" s="14" t="s">
        <v>48</v>
      </c>
      <c r="AE43" s="14" t="s">
        <v>74</v>
      </c>
      <c r="AF43" s="14" t="s">
        <v>75</v>
      </c>
    </row>
    <row r="44" spans="1:32">
      <c r="A44" s="14" t="s">
        <v>28</v>
      </c>
      <c r="B44" s="14" t="s">
        <v>187</v>
      </c>
      <c r="C44" s="14" t="s">
        <v>184</v>
      </c>
      <c r="D44" s="14" t="s">
        <v>183</v>
      </c>
      <c r="E44" s="17" t="s">
        <v>90</v>
      </c>
      <c r="F44" s="17" t="s">
        <v>139</v>
      </c>
      <c r="G44" s="17" t="s">
        <v>139</v>
      </c>
      <c r="H44" s="51">
        <v>2000</v>
      </c>
      <c r="I44" s="52">
        <v>0</v>
      </c>
      <c r="J44" s="52">
        <v>1600</v>
      </c>
      <c r="K44" s="52">
        <v>1200</v>
      </c>
      <c r="L44" s="52">
        <v>1000</v>
      </c>
      <c r="M44" s="52">
        <v>2000</v>
      </c>
      <c r="N44" s="52">
        <v>0</v>
      </c>
      <c r="O44" s="53">
        <v>4560</v>
      </c>
      <c r="P44" s="53">
        <v>3420</v>
      </c>
      <c r="Q44" s="53">
        <v>2850</v>
      </c>
      <c r="R44" s="52">
        <v>2000</v>
      </c>
      <c r="S44" s="52">
        <v>0</v>
      </c>
      <c r="T44" s="53">
        <v>8640</v>
      </c>
      <c r="U44" s="53">
        <v>6480</v>
      </c>
      <c r="V44" s="53">
        <v>5400</v>
      </c>
      <c r="W44" s="52">
        <v>2000</v>
      </c>
      <c r="X44" s="52">
        <v>0</v>
      </c>
      <c r="Y44" s="53">
        <v>16320</v>
      </c>
      <c r="Z44" s="53">
        <v>12240</v>
      </c>
      <c r="AA44" s="53">
        <v>10200</v>
      </c>
      <c r="AB44" s="36" t="s">
        <v>48</v>
      </c>
      <c r="AC44" s="36" t="s">
        <v>73</v>
      </c>
      <c r="AD44" s="14" t="s">
        <v>48</v>
      </c>
      <c r="AE44" s="14" t="s">
        <v>74</v>
      </c>
      <c r="AF44" s="14" t="s">
        <v>75</v>
      </c>
    </row>
    <row r="45" spans="1:32">
      <c r="A45" s="14" t="s">
        <v>28</v>
      </c>
      <c r="B45" s="14" t="s">
        <v>188</v>
      </c>
      <c r="C45" s="14" t="s">
        <v>184</v>
      </c>
      <c r="D45" s="14" t="s">
        <v>183</v>
      </c>
      <c r="E45" s="17" t="s">
        <v>90</v>
      </c>
      <c r="F45" s="17" t="s">
        <v>139</v>
      </c>
      <c r="G45" s="17" t="s">
        <v>139</v>
      </c>
      <c r="H45" s="51">
        <v>2000</v>
      </c>
      <c r="I45" s="52">
        <v>0</v>
      </c>
      <c r="J45" s="52">
        <v>3200</v>
      </c>
      <c r="K45" s="52">
        <v>2200</v>
      </c>
      <c r="L45" s="52">
        <v>1800</v>
      </c>
      <c r="M45" s="52">
        <v>2000</v>
      </c>
      <c r="N45" s="52">
        <v>0</v>
      </c>
      <c r="O45" s="53">
        <v>9120</v>
      </c>
      <c r="P45" s="53">
        <v>6270</v>
      </c>
      <c r="Q45" s="53">
        <v>5130</v>
      </c>
      <c r="R45" s="52">
        <v>2000</v>
      </c>
      <c r="S45" s="52">
        <v>0</v>
      </c>
      <c r="T45" s="53">
        <v>17280</v>
      </c>
      <c r="U45" s="53">
        <v>11880</v>
      </c>
      <c r="V45" s="53">
        <v>9720</v>
      </c>
      <c r="W45" s="52">
        <v>2000</v>
      </c>
      <c r="X45" s="52">
        <v>0</v>
      </c>
      <c r="Y45" s="53">
        <v>32640</v>
      </c>
      <c r="Z45" s="53">
        <v>22440</v>
      </c>
      <c r="AA45" s="53">
        <v>18360</v>
      </c>
      <c r="AB45" s="36" t="s">
        <v>48</v>
      </c>
      <c r="AC45" s="36" t="s">
        <v>73</v>
      </c>
      <c r="AD45" s="14" t="s">
        <v>48</v>
      </c>
      <c r="AE45" s="14" t="s">
        <v>74</v>
      </c>
      <c r="AF45" s="14" t="s">
        <v>75</v>
      </c>
    </row>
    <row r="46" spans="1:32">
      <c r="A46" s="14" t="s">
        <v>28</v>
      </c>
      <c r="B46" s="14" t="s">
        <v>189</v>
      </c>
      <c r="C46" s="14" t="s">
        <v>184</v>
      </c>
      <c r="D46" s="14" t="s">
        <v>183</v>
      </c>
      <c r="E46" s="17" t="s">
        <v>90</v>
      </c>
      <c r="F46" s="17" t="s">
        <v>139</v>
      </c>
      <c r="G46" s="17" t="s">
        <v>139</v>
      </c>
      <c r="H46" s="51">
        <v>2000</v>
      </c>
      <c r="I46" s="52">
        <v>0</v>
      </c>
      <c r="J46" s="52">
        <v>6000</v>
      </c>
      <c r="K46" s="52">
        <v>4500</v>
      </c>
      <c r="L46" s="52">
        <v>4000</v>
      </c>
      <c r="M46" s="52">
        <v>2000</v>
      </c>
      <c r="N46" s="52">
        <v>0</v>
      </c>
      <c r="O46" s="53">
        <v>17100</v>
      </c>
      <c r="P46" s="53">
        <v>12825</v>
      </c>
      <c r="Q46" s="53">
        <v>11400</v>
      </c>
      <c r="R46" s="52">
        <v>2000</v>
      </c>
      <c r="S46" s="52">
        <v>0</v>
      </c>
      <c r="T46" s="53">
        <v>32400</v>
      </c>
      <c r="U46" s="53">
        <v>24300</v>
      </c>
      <c r="V46" s="53">
        <v>21600</v>
      </c>
      <c r="W46" s="52">
        <v>2000</v>
      </c>
      <c r="X46" s="52">
        <v>0</v>
      </c>
      <c r="Y46" s="53">
        <v>61200</v>
      </c>
      <c r="Z46" s="53">
        <v>45900</v>
      </c>
      <c r="AA46" s="53">
        <v>40800</v>
      </c>
      <c r="AB46" s="36" t="s">
        <v>48</v>
      </c>
      <c r="AC46" s="36" t="s">
        <v>73</v>
      </c>
      <c r="AD46" s="14" t="s">
        <v>48</v>
      </c>
      <c r="AE46" s="14" t="s">
        <v>74</v>
      </c>
      <c r="AF46" s="14" t="s">
        <v>75</v>
      </c>
    </row>
    <row r="47" spans="1:32">
      <c r="A47" s="14" t="s">
        <v>28</v>
      </c>
      <c r="B47" s="14" t="s">
        <v>190</v>
      </c>
      <c r="C47" s="14" t="s">
        <v>184</v>
      </c>
      <c r="D47" s="14" t="s">
        <v>183</v>
      </c>
      <c r="E47" s="17" t="s">
        <v>90</v>
      </c>
      <c r="F47" s="17" t="s">
        <v>139</v>
      </c>
      <c r="G47" s="17" t="s">
        <v>139</v>
      </c>
      <c r="H47" s="51">
        <v>2000</v>
      </c>
      <c r="I47" s="52">
        <v>0</v>
      </c>
      <c r="J47" s="52">
        <v>12000</v>
      </c>
      <c r="K47" s="52">
        <v>9000</v>
      </c>
      <c r="L47" s="52">
        <v>7500</v>
      </c>
      <c r="M47" s="52">
        <v>2000</v>
      </c>
      <c r="N47" s="52">
        <v>0</v>
      </c>
      <c r="O47" s="53">
        <v>34200</v>
      </c>
      <c r="P47" s="53">
        <v>25650</v>
      </c>
      <c r="Q47" s="53">
        <v>21375</v>
      </c>
      <c r="R47" s="52">
        <v>2000</v>
      </c>
      <c r="S47" s="52">
        <v>0</v>
      </c>
      <c r="T47" s="53">
        <v>64800</v>
      </c>
      <c r="U47" s="53">
        <v>48600</v>
      </c>
      <c r="V47" s="53">
        <v>40500</v>
      </c>
      <c r="W47" s="52">
        <v>2000</v>
      </c>
      <c r="X47" s="52">
        <v>0</v>
      </c>
      <c r="Y47" s="53">
        <v>122400</v>
      </c>
      <c r="Z47" s="53">
        <v>91800</v>
      </c>
      <c r="AA47" s="53">
        <v>76500</v>
      </c>
      <c r="AB47" s="36" t="s">
        <v>48</v>
      </c>
      <c r="AC47" s="36" t="s">
        <v>73</v>
      </c>
      <c r="AD47" s="14" t="s">
        <v>48</v>
      </c>
      <c r="AE47" s="14" t="s">
        <v>74</v>
      </c>
      <c r="AF47" s="14" t="s">
        <v>75</v>
      </c>
    </row>
    <row r="48" spans="1:32">
      <c r="A48" s="14" t="s">
        <v>28</v>
      </c>
      <c r="B48" s="14" t="s">
        <v>191</v>
      </c>
      <c r="C48" s="14" t="s">
        <v>184</v>
      </c>
      <c r="D48" s="14" t="s">
        <v>183</v>
      </c>
      <c r="E48" s="17" t="s">
        <v>90</v>
      </c>
      <c r="F48" s="17" t="s">
        <v>139</v>
      </c>
      <c r="G48" s="17" t="s">
        <v>139</v>
      </c>
      <c r="H48" s="51">
        <v>2000</v>
      </c>
      <c r="I48" s="52">
        <v>0</v>
      </c>
      <c r="J48" s="52">
        <v>15000</v>
      </c>
      <c r="K48" s="52">
        <v>12000</v>
      </c>
      <c r="L48" s="52">
        <v>10000</v>
      </c>
      <c r="M48" s="52">
        <v>2000</v>
      </c>
      <c r="N48" s="52">
        <v>0</v>
      </c>
      <c r="O48" s="53">
        <v>42750</v>
      </c>
      <c r="P48" s="53">
        <v>34200</v>
      </c>
      <c r="Q48" s="53">
        <v>28500</v>
      </c>
      <c r="R48" s="52">
        <v>2000</v>
      </c>
      <c r="S48" s="52">
        <v>0</v>
      </c>
      <c r="T48" s="53">
        <v>81000</v>
      </c>
      <c r="U48" s="53">
        <v>64800</v>
      </c>
      <c r="V48" s="53">
        <v>54000</v>
      </c>
      <c r="W48" s="52">
        <v>2000</v>
      </c>
      <c r="X48" s="52">
        <v>0</v>
      </c>
      <c r="Y48" s="53">
        <v>153000</v>
      </c>
      <c r="Z48" s="53">
        <v>122400</v>
      </c>
      <c r="AA48" s="53">
        <v>102000</v>
      </c>
      <c r="AB48" s="36" t="s">
        <v>48</v>
      </c>
      <c r="AC48" s="36" t="s">
        <v>73</v>
      </c>
      <c r="AD48" s="14" t="s">
        <v>48</v>
      </c>
      <c r="AE48" s="14" t="s">
        <v>74</v>
      </c>
      <c r="AF48" s="14" t="s">
        <v>75</v>
      </c>
    </row>
    <row r="49" spans="1:32">
      <c r="A49" s="14" t="s">
        <v>28</v>
      </c>
      <c r="B49" s="14" t="s">
        <v>192</v>
      </c>
      <c r="C49" s="14" t="s">
        <v>184</v>
      </c>
      <c r="D49" s="14" t="s">
        <v>183</v>
      </c>
      <c r="E49" s="17" t="s">
        <v>90</v>
      </c>
      <c r="F49" s="17" t="s">
        <v>139</v>
      </c>
      <c r="G49" s="17" t="s">
        <v>139</v>
      </c>
      <c r="H49" s="51">
        <v>2000</v>
      </c>
      <c r="I49" s="52">
        <v>0</v>
      </c>
      <c r="J49" s="52">
        <v>20000</v>
      </c>
      <c r="K49" s="52">
        <v>18000</v>
      </c>
      <c r="L49" s="52">
        <v>15000</v>
      </c>
      <c r="M49" s="52">
        <v>2000</v>
      </c>
      <c r="N49" s="52">
        <v>0</v>
      </c>
      <c r="O49" s="53">
        <v>57000</v>
      </c>
      <c r="P49" s="53">
        <v>51300</v>
      </c>
      <c r="Q49" s="53">
        <v>42750</v>
      </c>
      <c r="R49" s="52">
        <v>2000</v>
      </c>
      <c r="S49" s="52">
        <v>0</v>
      </c>
      <c r="T49" s="53">
        <v>108000</v>
      </c>
      <c r="U49" s="53">
        <v>97200</v>
      </c>
      <c r="V49" s="53">
        <v>81000</v>
      </c>
      <c r="W49" s="52">
        <v>2000</v>
      </c>
      <c r="X49" s="52">
        <v>0</v>
      </c>
      <c r="Y49" s="53">
        <v>204000</v>
      </c>
      <c r="Z49" s="53">
        <v>183600</v>
      </c>
      <c r="AA49" s="53">
        <v>153000</v>
      </c>
      <c r="AB49" s="36" t="s">
        <v>48</v>
      </c>
      <c r="AC49" s="36" t="s">
        <v>73</v>
      </c>
      <c r="AD49" s="14" t="s">
        <v>48</v>
      </c>
      <c r="AE49" s="14" t="s">
        <v>74</v>
      </c>
      <c r="AF49" s="14" t="s">
        <v>75</v>
      </c>
    </row>
    <row r="50" spans="1:32">
      <c r="A50" s="14" t="s">
        <v>28</v>
      </c>
      <c r="B50" s="14" t="s">
        <v>193</v>
      </c>
      <c r="C50" s="14" t="s">
        <v>184</v>
      </c>
      <c r="D50" s="14" t="s">
        <v>183</v>
      </c>
      <c r="E50" s="17" t="s">
        <v>90</v>
      </c>
      <c r="F50" s="17" t="s">
        <v>139</v>
      </c>
      <c r="G50" s="17" t="s">
        <v>139</v>
      </c>
      <c r="H50" s="51">
        <v>2000</v>
      </c>
      <c r="I50" s="52">
        <v>0</v>
      </c>
      <c r="J50" s="52">
        <v>25000</v>
      </c>
      <c r="K50" s="52">
        <v>16000</v>
      </c>
      <c r="L50" s="52">
        <v>15000</v>
      </c>
      <c r="M50" s="52">
        <v>2000</v>
      </c>
      <c r="N50" s="52">
        <v>0</v>
      </c>
      <c r="O50" s="53">
        <v>71250</v>
      </c>
      <c r="P50" s="53">
        <v>45600</v>
      </c>
      <c r="Q50" s="53">
        <v>42750</v>
      </c>
      <c r="R50" s="52">
        <v>2000</v>
      </c>
      <c r="S50" s="52">
        <v>0</v>
      </c>
      <c r="T50" s="53">
        <v>135000</v>
      </c>
      <c r="U50" s="53">
        <v>86400</v>
      </c>
      <c r="V50" s="53">
        <v>81000</v>
      </c>
      <c r="W50" s="52">
        <v>2000</v>
      </c>
      <c r="X50" s="52">
        <v>0</v>
      </c>
      <c r="Y50" s="53">
        <v>255000</v>
      </c>
      <c r="Z50" s="53">
        <v>163200</v>
      </c>
      <c r="AA50" s="53">
        <v>153000</v>
      </c>
      <c r="AB50" s="36" t="s">
        <v>48</v>
      </c>
      <c r="AC50" s="36" t="s">
        <v>73</v>
      </c>
      <c r="AD50" s="14" t="s">
        <v>48</v>
      </c>
      <c r="AE50" s="14" t="s">
        <v>74</v>
      </c>
      <c r="AF50" s="14" t="s">
        <v>75</v>
      </c>
    </row>
    <row r="51" spans="1:32">
      <c r="A51" s="14" t="s">
        <v>28</v>
      </c>
      <c r="B51" s="14" t="s">
        <v>194</v>
      </c>
      <c r="C51" s="14" t="s">
        <v>184</v>
      </c>
      <c r="D51" s="14" t="s">
        <v>183</v>
      </c>
      <c r="E51" s="17" t="s">
        <v>90</v>
      </c>
      <c r="F51" s="17" t="s">
        <v>139</v>
      </c>
      <c r="G51" s="17" t="s">
        <v>139</v>
      </c>
      <c r="H51" s="51">
        <v>0</v>
      </c>
      <c r="I51" s="52">
        <v>0</v>
      </c>
      <c r="J51" s="52">
        <v>5000</v>
      </c>
      <c r="K51" s="52">
        <v>3000</v>
      </c>
      <c r="L51" s="52">
        <v>2500</v>
      </c>
      <c r="M51" s="52">
        <v>0</v>
      </c>
      <c r="N51" s="52">
        <v>0</v>
      </c>
      <c r="O51" s="53">
        <v>14250</v>
      </c>
      <c r="P51" s="53">
        <v>8550</v>
      </c>
      <c r="Q51" s="53">
        <v>7125</v>
      </c>
      <c r="R51" s="52">
        <v>0</v>
      </c>
      <c r="S51" s="52">
        <v>0</v>
      </c>
      <c r="T51" s="53">
        <v>27000</v>
      </c>
      <c r="U51" s="53">
        <v>16200</v>
      </c>
      <c r="V51" s="53">
        <v>13500</v>
      </c>
      <c r="W51" s="52">
        <v>0</v>
      </c>
      <c r="X51" s="52">
        <v>0</v>
      </c>
      <c r="Y51" s="53">
        <v>51000</v>
      </c>
      <c r="Z51" s="53">
        <v>30600</v>
      </c>
      <c r="AA51" s="53">
        <v>25500</v>
      </c>
      <c r="AB51" s="36" t="s">
        <v>48</v>
      </c>
      <c r="AC51" s="36" t="s">
        <v>73</v>
      </c>
      <c r="AD51" s="14" t="s">
        <v>48</v>
      </c>
      <c r="AE51" s="14" t="s">
        <v>74</v>
      </c>
      <c r="AF51" s="14" t="s">
        <v>75</v>
      </c>
    </row>
    <row r="52" spans="1:32">
      <c r="A52" s="14" t="s">
        <v>28</v>
      </c>
      <c r="B52" s="14" t="s">
        <v>17</v>
      </c>
      <c r="C52" s="14" t="s">
        <v>195</v>
      </c>
      <c r="D52" s="14" t="s">
        <v>183</v>
      </c>
      <c r="E52" s="17" t="s">
        <v>90</v>
      </c>
      <c r="F52" s="17" t="s">
        <v>139</v>
      </c>
      <c r="G52" s="17" t="s">
        <v>139</v>
      </c>
      <c r="H52" s="51">
        <v>0</v>
      </c>
      <c r="I52" s="52">
        <v>0</v>
      </c>
      <c r="J52" s="52">
        <v>1800</v>
      </c>
      <c r="K52" s="52">
        <v>1500</v>
      </c>
      <c r="L52" s="52">
        <v>1200</v>
      </c>
      <c r="M52" s="52">
        <v>0</v>
      </c>
      <c r="N52" s="52">
        <v>0</v>
      </c>
      <c r="O52" s="53">
        <v>5130</v>
      </c>
      <c r="P52" s="53">
        <v>4275</v>
      </c>
      <c r="Q52" s="53">
        <v>3420</v>
      </c>
      <c r="R52" s="52">
        <v>0</v>
      </c>
      <c r="S52" s="52">
        <v>0</v>
      </c>
      <c r="T52" s="53">
        <v>9720</v>
      </c>
      <c r="U52" s="53">
        <v>8100</v>
      </c>
      <c r="V52" s="53">
        <v>6480</v>
      </c>
      <c r="W52" s="52">
        <v>0</v>
      </c>
      <c r="X52" s="52">
        <v>0</v>
      </c>
      <c r="Y52" s="53">
        <v>18360</v>
      </c>
      <c r="Z52" s="53">
        <v>15300</v>
      </c>
      <c r="AA52" s="53">
        <v>12240</v>
      </c>
      <c r="AB52" s="36" t="s">
        <v>48</v>
      </c>
      <c r="AC52" s="36" t="s">
        <v>73</v>
      </c>
      <c r="AD52" t="s">
        <v>48</v>
      </c>
      <c r="AE52" t="s">
        <v>74</v>
      </c>
      <c r="AF52" t="s">
        <v>75</v>
      </c>
    </row>
    <row r="53" spans="1:32">
      <c r="A53" s="14" t="s">
        <v>28</v>
      </c>
      <c r="B53" s="14" t="s">
        <v>196</v>
      </c>
      <c r="C53" s="14" t="s">
        <v>195</v>
      </c>
      <c r="D53" s="14" t="s">
        <v>183</v>
      </c>
      <c r="E53" s="17" t="s">
        <v>90</v>
      </c>
      <c r="F53" s="17" t="s">
        <v>139</v>
      </c>
      <c r="G53" s="17" t="s">
        <v>139</v>
      </c>
      <c r="H53" s="51">
        <v>0</v>
      </c>
      <c r="I53" s="52">
        <v>0</v>
      </c>
      <c r="J53" s="52">
        <v>2200</v>
      </c>
      <c r="K53" s="52">
        <v>1800</v>
      </c>
      <c r="L53" s="52">
        <v>1350</v>
      </c>
      <c r="M53" s="52">
        <v>0</v>
      </c>
      <c r="N53" s="52">
        <v>0</v>
      </c>
      <c r="O53" s="53">
        <v>6270</v>
      </c>
      <c r="P53" s="53">
        <v>5130</v>
      </c>
      <c r="Q53" s="53">
        <v>3847.5</v>
      </c>
      <c r="R53" s="52">
        <v>0</v>
      </c>
      <c r="S53" s="52">
        <v>0</v>
      </c>
      <c r="T53" s="53">
        <v>11880</v>
      </c>
      <c r="U53" s="53">
        <v>9720</v>
      </c>
      <c r="V53" s="53">
        <v>7290</v>
      </c>
      <c r="W53" s="52">
        <v>0</v>
      </c>
      <c r="X53" s="52">
        <v>0</v>
      </c>
      <c r="Y53" s="53">
        <v>22440</v>
      </c>
      <c r="Z53" s="53">
        <v>18360</v>
      </c>
      <c r="AA53" s="53">
        <v>13770</v>
      </c>
      <c r="AB53" s="36">
        <v>1800</v>
      </c>
      <c r="AC53" s="36">
        <v>1710</v>
      </c>
      <c r="AD53" t="s">
        <v>48</v>
      </c>
      <c r="AE53" t="s">
        <v>74</v>
      </c>
      <c r="AF53" t="s">
        <v>75</v>
      </c>
    </row>
    <row r="54" spans="1:32">
      <c r="A54" s="14" t="s">
        <v>28</v>
      </c>
      <c r="B54" s="14" t="s">
        <v>197</v>
      </c>
      <c r="C54" s="14" t="s">
        <v>195</v>
      </c>
      <c r="D54" s="14" t="s">
        <v>183</v>
      </c>
      <c r="E54" s="17" t="s">
        <v>90</v>
      </c>
      <c r="F54" s="17" t="s">
        <v>139</v>
      </c>
      <c r="G54" s="17" t="s">
        <v>139</v>
      </c>
      <c r="H54" s="51">
        <v>0</v>
      </c>
      <c r="I54" s="52">
        <v>0</v>
      </c>
      <c r="J54" s="52">
        <v>2500</v>
      </c>
      <c r="K54" s="52">
        <v>2000</v>
      </c>
      <c r="L54" s="52">
        <v>1500</v>
      </c>
      <c r="M54" s="52">
        <v>0</v>
      </c>
      <c r="N54" s="52">
        <v>0</v>
      </c>
      <c r="O54" s="53">
        <v>7125</v>
      </c>
      <c r="P54" s="53">
        <v>5700</v>
      </c>
      <c r="Q54" s="53">
        <v>4275</v>
      </c>
      <c r="R54" s="52">
        <v>0</v>
      </c>
      <c r="S54" s="52">
        <v>0</v>
      </c>
      <c r="T54" s="53">
        <v>13500</v>
      </c>
      <c r="U54" s="53">
        <v>10800</v>
      </c>
      <c r="V54" s="53">
        <v>8100</v>
      </c>
      <c r="W54" s="52">
        <v>0</v>
      </c>
      <c r="X54" s="52">
        <v>0</v>
      </c>
      <c r="Y54" s="53">
        <v>25500</v>
      </c>
      <c r="Z54" s="53">
        <v>20400</v>
      </c>
      <c r="AA54" s="53">
        <v>15300</v>
      </c>
      <c r="AB54" s="36" t="s">
        <v>48</v>
      </c>
      <c r="AC54" s="36" t="s">
        <v>73</v>
      </c>
      <c r="AD54" t="s">
        <v>48</v>
      </c>
      <c r="AE54" t="s">
        <v>74</v>
      </c>
      <c r="AF54" t="s">
        <v>75</v>
      </c>
    </row>
    <row r="55" spans="1:32">
      <c r="A55" s="14" t="s">
        <v>28</v>
      </c>
      <c r="B55" s="54" t="s">
        <v>24</v>
      </c>
      <c r="C55" s="14" t="s">
        <v>195</v>
      </c>
      <c r="D55" s="14" t="s">
        <v>183</v>
      </c>
      <c r="E55" s="17" t="s">
        <v>90</v>
      </c>
      <c r="F55" s="17" t="s">
        <v>139</v>
      </c>
      <c r="G55" s="17" t="s">
        <v>139</v>
      </c>
      <c r="H55" s="51">
        <v>0</v>
      </c>
      <c r="I55" s="52">
        <v>0</v>
      </c>
      <c r="J55" s="52">
        <v>1500</v>
      </c>
      <c r="K55" s="52">
        <v>1000</v>
      </c>
      <c r="L55" s="52">
        <v>700</v>
      </c>
      <c r="M55" s="52">
        <v>0</v>
      </c>
      <c r="N55" s="52">
        <v>0</v>
      </c>
      <c r="O55" s="53">
        <v>4275</v>
      </c>
      <c r="P55" s="53">
        <v>2850</v>
      </c>
      <c r="Q55" s="53">
        <v>1995</v>
      </c>
      <c r="R55" s="52">
        <v>0</v>
      </c>
      <c r="S55" s="52">
        <v>0</v>
      </c>
      <c r="T55" s="53">
        <v>8100</v>
      </c>
      <c r="U55" s="53">
        <v>5400</v>
      </c>
      <c r="V55" s="53">
        <v>3780</v>
      </c>
      <c r="W55" s="52">
        <v>0</v>
      </c>
      <c r="X55" s="52">
        <v>0</v>
      </c>
      <c r="Y55" s="53">
        <v>15300</v>
      </c>
      <c r="Z55" s="53">
        <v>10200</v>
      </c>
      <c r="AA55" s="53">
        <v>7140</v>
      </c>
      <c r="AB55" s="36" t="s">
        <v>48</v>
      </c>
      <c r="AC55" s="36" t="s">
        <v>73</v>
      </c>
      <c r="AD55" t="s">
        <v>48</v>
      </c>
      <c r="AE55" t="s">
        <v>74</v>
      </c>
      <c r="AF55" t="s">
        <v>75</v>
      </c>
    </row>
    <row r="56" spans="1:32">
      <c r="A56" s="14" t="s">
        <v>28</v>
      </c>
      <c r="B56" s="14" t="s">
        <v>198</v>
      </c>
      <c r="C56" s="14" t="s">
        <v>184</v>
      </c>
      <c r="D56" s="14" t="s">
        <v>183</v>
      </c>
      <c r="E56" s="17" t="s">
        <v>90</v>
      </c>
      <c r="F56" s="17" t="s">
        <v>139</v>
      </c>
      <c r="G56" s="17" t="s">
        <v>128</v>
      </c>
      <c r="H56" s="51">
        <v>25000</v>
      </c>
      <c r="I56" s="52">
        <v>0</v>
      </c>
      <c r="J56" s="52">
        <v>120000</v>
      </c>
      <c r="K56" s="52">
        <v>90000</v>
      </c>
      <c r="L56" s="52">
        <v>80000</v>
      </c>
      <c r="M56" s="52">
        <v>25000</v>
      </c>
      <c r="N56" s="52">
        <v>0</v>
      </c>
      <c r="O56" s="53">
        <v>342000</v>
      </c>
      <c r="P56" s="53">
        <v>256500</v>
      </c>
      <c r="Q56" s="53">
        <v>228000</v>
      </c>
      <c r="R56" s="52">
        <v>25000</v>
      </c>
      <c r="S56" s="52">
        <v>0</v>
      </c>
      <c r="T56" s="53">
        <v>648000</v>
      </c>
      <c r="U56" s="53">
        <v>486000</v>
      </c>
      <c r="V56" s="53">
        <v>432000</v>
      </c>
      <c r="W56" s="52">
        <v>25000</v>
      </c>
      <c r="X56" s="52">
        <v>0</v>
      </c>
      <c r="Y56" s="53">
        <v>1224000</v>
      </c>
      <c r="Z56" s="53">
        <v>918000</v>
      </c>
      <c r="AA56" s="53">
        <v>816000</v>
      </c>
      <c r="AB56" s="36" t="s">
        <v>48</v>
      </c>
      <c r="AC56" s="36" t="s">
        <v>73</v>
      </c>
      <c r="AD56" t="s">
        <v>48</v>
      </c>
      <c r="AE56" t="s">
        <v>74</v>
      </c>
      <c r="AF56" t="s">
        <v>75</v>
      </c>
    </row>
    <row r="57" spans="1:32">
      <c r="A57" s="14" t="s">
        <v>28</v>
      </c>
      <c r="B57" s="2" t="s">
        <v>199</v>
      </c>
      <c r="C57" s="14" t="s">
        <v>184</v>
      </c>
      <c r="D57" s="14" t="s">
        <v>183</v>
      </c>
      <c r="E57" s="17" t="s">
        <v>90</v>
      </c>
      <c r="F57" s="17" t="s">
        <v>139</v>
      </c>
      <c r="G57" s="17" t="s">
        <v>139</v>
      </c>
      <c r="H57" s="48">
        <v>5000</v>
      </c>
      <c r="I57" s="49">
        <v>0</v>
      </c>
      <c r="J57" s="49">
        <v>5000</v>
      </c>
      <c r="K57" s="49">
        <v>4000</v>
      </c>
      <c r="L57" s="49">
        <v>3000</v>
      </c>
      <c r="M57" s="49">
        <v>5000</v>
      </c>
      <c r="N57" s="49">
        <v>0</v>
      </c>
      <c r="O57" s="50">
        <v>14250</v>
      </c>
      <c r="P57" s="50">
        <v>11400</v>
      </c>
      <c r="Q57" s="50">
        <v>8550</v>
      </c>
      <c r="R57" s="49">
        <v>5000</v>
      </c>
      <c r="S57" s="49">
        <v>0</v>
      </c>
      <c r="T57" s="50">
        <v>27000</v>
      </c>
      <c r="U57" s="50">
        <v>21600</v>
      </c>
      <c r="V57" s="50">
        <v>16200</v>
      </c>
      <c r="W57" s="49">
        <v>5000</v>
      </c>
      <c r="X57" s="49">
        <v>0</v>
      </c>
      <c r="Y57" s="50">
        <v>51000</v>
      </c>
      <c r="Z57" s="50">
        <v>40800</v>
      </c>
      <c r="AA57" s="50">
        <v>30600</v>
      </c>
      <c r="AB57" s="35" t="s">
        <v>48</v>
      </c>
      <c r="AC57" s="35" t="s">
        <v>73</v>
      </c>
      <c r="AD57" s="35" t="s">
        <v>48</v>
      </c>
      <c r="AE57" s="35" t="s">
        <v>74</v>
      </c>
      <c r="AF57" s="35" t="s">
        <v>75</v>
      </c>
    </row>
    <row r="58" spans="1:32">
      <c r="A58" s="14" t="s">
        <v>28</v>
      </c>
      <c r="B58" s="2" t="s">
        <v>200</v>
      </c>
      <c r="C58" s="14" t="s">
        <v>184</v>
      </c>
      <c r="D58" s="14" t="s">
        <v>183</v>
      </c>
      <c r="E58" s="17" t="s">
        <v>90</v>
      </c>
      <c r="F58" s="17" t="s">
        <v>139</v>
      </c>
      <c r="G58" s="17" t="s">
        <v>139</v>
      </c>
      <c r="H58" s="48">
        <v>10000</v>
      </c>
      <c r="I58" s="49">
        <v>0</v>
      </c>
      <c r="J58" s="49">
        <v>1000</v>
      </c>
      <c r="K58" s="49">
        <v>800</v>
      </c>
      <c r="L58" s="49">
        <v>3000</v>
      </c>
      <c r="M58" s="49">
        <v>10000</v>
      </c>
      <c r="N58" s="49">
        <v>0</v>
      </c>
      <c r="O58" s="50">
        <v>2850</v>
      </c>
      <c r="P58" s="50">
        <v>2280</v>
      </c>
      <c r="Q58" s="50">
        <v>8550</v>
      </c>
      <c r="R58" s="49">
        <v>10000</v>
      </c>
      <c r="S58" s="49">
        <v>0</v>
      </c>
      <c r="T58" s="50">
        <v>5400</v>
      </c>
      <c r="U58" s="50">
        <v>4320</v>
      </c>
      <c r="V58" s="50">
        <v>16200</v>
      </c>
      <c r="W58" s="49">
        <v>10000</v>
      </c>
      <c r="X58" s="49">
        <v>0</v>
      </c>
      <c r="Y58" s="50">
        <v>10200</v>
      </c>
      <c r="Z58" s="50">
        <v>8160</v>
      </c>
      <c r="AA58" s="50">
        <v>30600</v>
      </c>
      <c r="AB58" s="35" t="s">
        <v>48</v>
      </c>
      <c r="AC58" s="35" t="s">
        <v>73</v>
      </c>
      <c r="AD58" s="35" t="s">
        <v>48</v>
      </c>
      <c r="AE58" s="35" t="s">
        <v>74</v>
      </c>
      <c r="AF58" s="35" t="s">
        <v>75</v>
      </c>
    </row>
    <row r="59" spans="1:32">
      <c r="A59" s="14" t="s">
        <v>28</v>
      </c>
      <c r="B59" s="2" t="s">
        <v>201</v>
      </c>
      <c r="C59" s="14" t="s">
        <v>184</v>
      </c>
      <c r="D59" s="14" t="s">
        <v>183</v>
      </c>
      <c r="E59" s="17" t="s">
        <v>90</v>
      </c>
      <c r="F59" s="17" t="s">
        <v>139</v>
      </c>
      <c r="G59" s="17" t="s">
        <v>139</v>
      </c>
      <c r="H59" s="48">
        <v>10000</v>
      </c>
      <c r="I59" s="49">
        <v>0</v>
      </c>
      <c r="J59" s="49">
        <v>5000</v>
      </c>
      <c r="K59" s="49">
        <v>4500</v>
      </c>
      <c r="L59" s="49">
        <v>4000</v>
      </c>
      <c r="M59" s="49">
        <v>10000</v>
      </c>
      <c r="N59" s="49">
        <v>0</v>
      </c>
      <c r="O59" s="50">
        <v>14250</v>
      </c>
      <c r="P59" s="50">
        <v>12825</v>
      </c>
      <c r="Q59" s="50">
        <v>11400</v>
      </c>
      <c r="R59" s="49">
        <v>10000</v>
      </c>
      <c r="S59" s="49">
        <v>0</v>
      </c>
      <c r="T59" s="50">
        <v>27000</v>
      </c>
      <c r="U59" s="50">
        <v>24300</v>
      </c>
      <c r="V59" s="50">
        <v>21600</v>
      </c>
      <c r="W59" s="49">
        <v>10000</v>
      </c>
      <c r="X59" s="49">
        <v>0</v>
      </c>
      <c r="Y59" s="50">
        <v>51000</v>
      </c>
      <c r="Z59" s="50">
        <v>45900</v>
      </c>
      <c r="AA59" s="50">
        <v>40800</v>
      </c>
      <c r="AB59" s="35" t="s">
        <v>48</v>
      </c>
      <c r="AC59" s="35" t="s">
        <v>73</v>
      </c>
      <c r="AD59" s="35" t="s">
        <v>48</v>
      </c>
      <c r="AE59" s="35" t="s">
        <v>74</v>
      </c>
      <c r="AF59" s="35" t="s">
        <v>75</v>
      </c>
    </row>
    <row r="60" spans="1:32">
      <c r="A60" s="14" t="s">
        <v>28</v>
      </c>
      <c r="B60" s="2" t="s">
        <v>202</v>
      </c>
      <c r="C60" s="14" t="s">
        <v>184</v>
      </c>
      <c r="D60" s="14" t="s">
        <v>183</v>
      </c>
      <c r="E60" s="17" t="s">
        <v>90</v>
      </c>
      <c r="F60" s="17" t="s">
        <v>139</v>
      </c>
      <c r="G60" s="17" t="s">
        <v>139</v>
      </c>
      <c r="H60" s="48">
        <v>10000</v>
      </c>
      <c r="I60" s="49">
        <v>0</v>
      </c>
      <c r="J60" s="49">
        <v>7000</v>
      </c>
      <c r="K60" s="49">
        <v>4500</v>
      </c>
      <c r="L60" s="49">
        <v>4000</v>
      </c>
      <c r="M60" s="49">
        <v>10000</v>
      </c>
      <c r="N60" s="49">
        <v>0</v>
      </c>
      <c r="O60" s="50">
        <v>19950</v>
      </c>
      <c r="P60" s="50">
        <v>12825</v>
      </c>
      <c r="Q60" s="50">
        <v>11400</v>
      </c>
      <c r="R60" s="49">
        <v>10000</v>
      </c>
      <c r="S60" s="49">
        <v>0</v>
      </c>
      <c r="T60" s="50">
        <v>37800</v>
      </c>
      <c r="U60" s="50">
        <v>24300</v>
      </c>
      <c r="V60" s="50">
        <v>21600</v>
      </c>
      <c r="W60" s="49">
        <v>10000</v>
      </c>
      <c r="X60" s="49">
        <v>0</v>
      </c>
      <c r="Y60" s="50">
        <v>71400</v>
      </c>
      <c r="Z60" s="50">
        <v>45900</v>
      </c>
      <c r="AA60" s="50">
        <v>40800</v>
      </c>
      <c r="AB60" s="35" t="s">
        <v>48</v>
      </c>
      <c r="AC60" s="35" t="s">
        <v>73</v>
      </c>
      <c r="AD60" s="35" t="s">
        <v>48</v>
      </c>
      <c r="AE60" s="35" t="s">
        <v>74</v>
      </c>
      <c r="AF60" s="35" t="s">
        <v>75</v>
      </c>
    </row>
    <row r="61" spans="1:32">
      <c r="AB61" t="s">
        <v>203</v>
      </c>
      <c r="AC61" t="s">
        <v>204</v>
      </c>
    </row>
  </sheetData>
  <mergeCells count="8">
    <mergeCell ref="AD1:AF1"/>
    <mergeCell ref="A1:D1"/>
    <mergeCell ref="E1:G1"/>
    <mergeCell ref="H1:L1"/>
    <mergeCell ref="M1:Q1"/>
    <mergeCell ref="R1:V1"/>
    <mergeCell ref="W1:AA1"/>
    <mergeCell ref="AB1:A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B87EA-FF22-4792-815E-7B46D91799F3}">
  <dimension ref="A1:AG19"/>
  <sheetViews>
    <sheetView topLeftCell="A3" workbookViewId="0">
      <selection activeCell="C5" sqref="C5"/>
    </sheetView>
  </sheetViews>
  <sheetFormatPr defaultRowHeight="15"/>
  <cols>
    <col min="1" max="1" width="13.42578125" customWidth="1"/>
    <col min="2" max="2" width="29.85546875" customWidth="1"/>
    <col min="3" max="3" width="51.28515625" customWidth="1"/>
    <col min="4" max="4" width="31.28515625" customWidth="1"/>
    <col min="5" max="5" width="31.28515625" style="47" customWidth="1"/>
    <col min="6" max="6" width="18.42578125" customWidth="1"/>
    <col min="7" max="7" width="10.7109375" customWidth="1"/>
    <col min="8" max="8" width="14.7109375" customWidth="1"/>
    <col min="10" max="10" width="16.28515625" customWidth="1"/>
    <col min="12" max="12" width="10.85546875" customWidth="1"/>
    <col min="13" max="13" width="15.140625" customWidth="1"/>
    <col min="15" max="15" width="15.42578125" customWidth="1"/>
    <col min="17" max="17" width="13.42578125" customWidth="1"/>
    <col min="18" max="18" width="15.42578125" customWidth="1"/>
    <col min="20" max="20" width="16.28515625" customWidth="1"/>
    <col min="22" max="22" width="12.42578125" customWidth="1"/>
    <col min="23" max="23" width="17" customWidth="1"/>
    <col min="25" max="25" width="15.5703125" customWidth="1"/>
    <col min="27" max="27" width="11.85546875" customWidth="1"/>
    <col min="28" max="28" width="15.42578125" customWidth="1"/>
    <col min="29" max="29" width="16" customWidth="1"/>
    <col min="30" max="30" width="13" customWidth="1"/>
    <col min="31" max="31" width="11.85546875" customWidth="1"/>
    <col min="32" max="32" width="12" customWidth="1"/>
    <col min="33" max="33" width="13.140625" customWidth="1"/>
  </cols>
  <sheetData>
    <row r="1" spans="1:33" ht="14.45" customHeight="1">
      <c r="A1" s="87" t="s">
        <v>205</v>
      </c>
      <c r="B1" s="88"/>
      <c r="C1" s="88"/>
      <c r="D1" s="88"/>
      <c r="E1" s="89"/>
      <c r="F1" s="77" t="s">
        <v>29</v>
      </c>
      <c r="G1" s="77"/>
      <c r="H1" s="77"/>
      <c r="I1" s="76" t="s">
        <v>30</v>
      </c>
      <c r="J1" s="76"/>
      <c r="K1" s="76"/>
      <c r="L1" s="76"/>
      <c r="M1" s="76"/>
      <c r="N1" s="90" t="s">
        <v>31</v>
      </c>
      <c r="O1" s="86"/>
      <c r="P1" s="86"/>
      <c r="Q1" s="86"/>
      <c r="R1" s="86"/>
      <c r="S1" s="86" t="s">
        <v>32</v>
      </c>
      <c r="T1" s="86"/>
      <c r="U1" s="86"/>
      <c r="V1" s="86"/>
      <c r="W1" s="86"/>
      <c r="X1" s="86" t="s">
        <v>33</v>
      </c>
      <c r="Y1" s="86"/>
      <c r="Z1" s="86"/>
      <c r="AA1" s="86"/>
      <c r="AB1" s="86"/>
      <c r="AC1" s="83" t="s">
        <v>34</v>
      </c>
      <c r="AD1" s="83"/>
      <c r="AE1" s="83" t="s">
        <v>35</v>
      </c>
      <c r="AF1" s="83"/>
      <c r="AG1" s="83"/>
    </row>
    <row r="2" spans="1:33">
      <c r="A2" s="41" t="s">
        <v>37</v>
      </c>
      <c r="B2" s="41" t="s">
        <v>134</v>
      </c>
      <c r="C2" s="41" t="s">
        <v>206</v>
      </c>
      <c r="D2" s="18" t="s">
        <v>207</v>
      </c>
      <c r="E2" s="45" t="s">
        <v>208</v>
      </c>
      <c r="F2" s="6" t="s">
        <v>42</v>
      </c>
      <c r="G2" s="6" t="s">
        <v>43</v>
      </c>
      <c r="H2" s="6" t="s">
        <v>44</v>
      </c>
      <c r="I2" s="7" t="s">
        <v>45</v>
      </c>
      <c r="J2" s="7" t="s">
        <v>46</v>
      </c>
      <c r="K2" s="7" t="s">
        <v>21</v>
      </c>
      <c r="L2" s="7" t="s">
        <v>47</v>
      </c>
      <c r="M2" s="7" t="s">
        <v>48</v>
      </c>
      <c r="N2" s="19" t="s">
        <v>45</v>
      </c>
      <c r="O2" s="12" t="s">
        <v>46</v>
      </c>
      <c r="P2" s="12" t="s">
        <v>49</v>
      </c>
      <c r="Q2" s="12" t="s">
        <v>50</v>
      </c>
      <c r="R2" s="12" t="s">
        <v>51</v>
      </c>
      <c r="S2" s="12" t="s">
        <v>45</v>
      </c>
      <c r="T2" s="12" t="s">
        <v>46</v>
      </c>
      <c r="U2" s="12" t="s">
        <v>52</v>
      </c>
      <c r="V2" s="12" t="s">
        <v>53</v>
      </c>
      <c r="W2" s="12" t="s">
        <v>54</v>
      </c>
      <c r="X2" s="12" t="s">
        <v>45</v>
      </c>
      <c r="Y2" s="12" t="s">
        <v>46</v>
      </c>
      <c r="Z2" s="12" t="s">
        <v>55</v>
      </c>
      <c r="AA2" s="12" t="s">
        <v>56</v>
      </c>
      <c r="AB2" s="12" t="s">
        <v>57</v>
      </c>
      <c r="AC2" s="13" t="s">
        <v>58</v>
      </c>
      <c r="AD2" s="13" t="s">
        <v>59</v>
      </c>
      <c r="AE2" s="13" t="s">
        <v>60</v>
      </c>
      <c r="AF2" s="13" t="s">
        <v>61</v>
      </c>
      <c r="AG2" s="13" t="s">
        <v>62</v>
      </c>
    </row>
    <row r="3" spans="1:33" ht="54.75">
      <c r="A3" s="2" t="s">
        <v>28</v>
      </c>
      <c r="B3" s="38" t="s">
        <v>209</v>
      </c>
      <c r="C3" s="39" t="s">
        <v>210</v>
      </c>
      <c r="D3" s="40" t="s">
        <v>211</v>
      </c>
      <c r="E3" s="46">
        <v>1</v>
      </c>
      <c r="F3" s="4" t="s">
        <v>90</v>
      </c>
      <c r="G3" s="4" t="s">
        <v>212</v>
      </c>
      <c r="H3" s="4" t="s">
        <v>213</v>
      </c>
      <c r="I3" s="1"/>
      <c r="J3" s="1"/>
      <c r="K3" s="1"/>
      <c r="L3" s="1"/>
      <c r="M3" s="1"/>
      <c r="N3" s="20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spans="1:33" ht="54.75">
      <c r="A4" s="2" t="s">
        <v>28</v>
      </c>
      <c r="B4" s="38" t="s">
        <v>214</v>
      </c>
      <c r="C4" s="39" t="s">
        <v>215</v>
      </c>
      <c r="D4" s="40" t="s">
        <v>211</v>
      </c>
      <c r="E4" s="46">
        <v>1</v>
      </c>
      <c r="F4" s="4" t="s">
        <v>90</v>
      </c>
      <c r="G4" s="4" t="s">
        <v>212</v>
      </c>
      <c r="H4" s="4" t="s">
        <v>213</v>
      </c>
      <c r="I4" s="1"/>
      <c r="J4" s="1"/>
      <c r="K4" s="1"/>
      <c r="L4" s="1"/>
      <c r="M4" s="1"/>
      <c r="N4" s="20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spans="1:33" ht="54.75">
      <c r="A5" s="42" t="s">
        <v>28</v>
      </c>
      <c r="B5" s="42" t="s">
        <v>216</v>
      </c>
      <c r="C5" s="42" t="s">
        <v>217</v>
      </c>
      <c r="D5" s="3" t="s">
        <v>211</v>
      </c>
      <c r="E5" s="46" t="s">
        <v>218</v>
      </c>
      <c r="F5" s="4" t="s">
        <v>90</v>
      </c>
      <c r="G5" s="4" t="s">
        <v>219</v>
      </c>
      <c r="H5" s="4" t="s">
        <v>152</v>
      </c>
      <c r="I5" s="1"/>
      <c r="J5" s="1"/>
      <c r="K5" s="1"/>
      <c r="L5" s="1"/>
      <c r="M5" s="1"/>
      <c r="N5" s="20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spans="1:33" ht="54.75">
      <c r="A6" s="2" t="s">
        <v>28</v>
      </c>
      <c r="B6" s="2" t="s">
        <v>220</v>
      </c>
      <c r="C6" s="2" t="s">
        <v>221</v>
      </c>
      <c r="D6" s="3" t="s">
        <v>211</v>
      </c>
      <c r="E6" s="46" t="s">
        <v>218</v>
      </c>
      <c r="F6" s="4" t="s">
        <v>90</v>
      </c>
      <c r="G6" s="4" t="s">
        <v>219</v>
      </c>
      <c r="H6" s="4" t="s">
        <v>152</v>
      </c>
      <c r="I6" s="1"/>
      <c r="J6" s="1"/>
      <c r="K6" s="1"/>
      <c r="L6" s="1"/>
      <c r="M6" s="1"/>
      <c r="N6" s="20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spans="1:33" ht="54.75">
      <c r="A7" s="2" t="s">
        <v>28</v>
      </c>
      <c r="B7" s="2" t="s">
        <v>222</v>
      </c>
      <c r="C7" s="2" t="s">
        <v>223</v>
      </c>
      <c r="D7" s="3" t="s">
        <v>211</v>
      </c>
      <c r="E7" s="46" t="s">
        <v>218</v>
      </c>
      <c r="F7" s="4" t="s">
        <v>90</v>
      </c>
      <c r="G7" s="4" t="s">
        <v>219</v>
      </c>
      <c r="H7" s="4" t="s">
        <v>152</v>
      </c>
      <c r="I7" s="1"/>
      <c r="J7" s="1"/>
      <c r="K7" s="1"/>
      <c r="L7" s="1"/>
      <c r="M7" s="1"/>
      <c r="N7" s="20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spans="1:33" ht="54.75">
      <c r="A8" s="2" t="s">
        <v>28</v>
      </c>
      <c r="B8" s="2" t="s">
        <v>224</v>
      </c>
      <c r="C8" s="2" t="s">
        <v>225</v>
      </c>
      <c r="D8" s="3" t="s">
        <v>211</v>
      </c>
      <c r="E8" s="46" t="s">
        <v>218</v>
      </c>
      <c r="F8" s="4" t="s">
        <v>90</v>
      </c>
      <c r="G8" s="4" t="s">
        <v>219</v>
      </c>
      <c r="H8" s="4" t="s">
        <v>152</v>
      </c>
      <c r="I8" s="2"/>
      <c r="J8" s="2"/>
      <c r="K8" s="2"/>
      <c r="L8" s="2"/>
      <c r="M8" s="2"/>
    </row>
    <row r="9" spans="1:33" ht="54.75">
      <c r="A9" s="2" t="s">
        <v>28</v>
      </c>
      <c r="B9" s="2" t="s">
        <v>226</v>
      </c>
      <c r="C9" s="2" t="s">
        <v>227</v>
      </c>
      <c r="D9" s="3" t="s">
        <v>211</v>
      </c>
      <c r="E9" s="46" t="s">
        <v>218</v>
      </c>
      <c r="F9" s="4" t="s">
        <v>90</v>
      </c>
      <c r="G9" s="4" t="s">
        <v>219</v>
      </c>
      <c r="H9" s="4" t="s">
        <v>152</v>
      </c>
      <c r="I9" s="2"/>
      <c r="J9" s="2"/>
      <c r="K9" s="2"/>
      <c r="L9" s="2"/>
      <c r="M9" s="2"/>
    </row>
    <row r="10" spans="1:33" ht="54.75">
      <c r="A10" s="2" t="s">
        <v>28</v>
      </c>
      <c r="B10" s="2" t="s">
        <v>228</v>
      </c>
      <c r="C10" s="2" t="s">
        <v>229</v>
      </c>
      <c r="D10" s="3" t="s">
        <v>211</v>
      </c>
      <c r="E10" s="46" t="s">
        <v>218</v>
      </c>
      <c r="F10" s="4" t="s">
        <v>90</v>
      </c>
      <c r="G10" s="4" t="s">
        <v>219</v>
      </c>
      <c r="H10" s="4" t="s">
        <v>152</v>
      </c>
      <c r="I10" s="2"/>
      <c r="J10" s="2"/>
      <c r="K10" s="2"/>
      <c r="L10" s="2"/>
      <c r="M10" s="2"/>
    </row>
    <row r="11" spans="1:33" ht="54.75">
      <c r="A11" s="2" t="s">
        <v>28</v>
      </c>
      <c r="B11" s="2" t="s">
        <v>230</v>
      </c>
      <c r="C11" s="2" t="s">
        <v>231</v>
      </c>
      <c r="D11" s="3" t="s">
        <v>211</v>
      </c>
      <c r="E11" s="46" t="s">
        <v>218</v>
      </c>
      <c r="F11" s="4" t="s">
        <v>90</v>
      </c>
      <c r="G11" s="4" t="s">
        <v>219</v>
      </c>
      <c r="H11" s="4" t="s">
        <v>152</v>
      </c>
      <c r="I11" s="2"/>
      <c r="J11" s="2"/>
      <c r="K11" s="2"/>
      <c r="L11" s="2"/>
      <c r="M11" s="2"/>
    </row>
    <row r="12" spans="1:33" ht="54.75">
      <c r="A12" s="2" t="s">
        <v>28</v>
      </c>
      <c r="B12" s="2" t="s">
        <v>232</v>
      </c>
      <c r="C12" s="2" t="s">
        <v>233</v>
      </c>
      <c r="D12" s="3" t="s">
        <v>211</v>
      </c>
      <c r="E12" s="46">
        <v>2</v>
      </c>
      <c r="F12" s="4" t="s">
        <v>23</v>
      </c>
      <c r="G12" s="4" t="s">
        <v>92</v>
      </c>
      <c r="H12" s="4" t="s">
        <v>152</v>
      </c>
      <c r="I12" s="2"/>
      <c r="J12" s="2"/>
      <c r="K12" s="2"/>
      <c r="L12" s="2"/>
      <c r="M12" s="2"/>
    </row>
    <row r="13" spans="1:33" ht="41.25">
      <c r="A13" s="43" t="s">
        <v>28</v>
      </c>
      <c r="B13" s="43" t="s">
        <v>234</v>
      </c>
      <c r="C13" s="21" t="s">
        <v>235</v>
      </c>
      <c r="D13" s="44" t="s">
        <v>236</v>
      </c>
      <c r="E13" s="46">
        <v>4</v>
      </c>
      <c r="F13" s="4" t="s">
        <v>23</v>
      </c>
      <c r="G13" s="5" t="s">
        <v>97</v>
      </c>
      <c r="H13" s="5" t="s">
        <v>237</v>
      </c>
      <c r="I13" s="2"/>
      <c r="J13" s="2"/>
      <c r="K13" s="2"/>
      <c r="L13" s="2"/>
      <c r="M13" s="2"/>
    </row>
    <row r="14" spans="1:33" ht="41.25">
      <c r="A14" s="2" t="s">
        <v>28</v>
      </c>
      <c r="B14" s="2" t="s">
        <v>238</v>
      </c>
      <c r="C14" s="39" t="s">
        <v>239</v>
      </c>
      <c r="D14" s="3" t="s">
        <v>236</v>
      </c>
      <c r="E14" s="47">
        <v>4</v>
      </c>
      <c r="F14" s="4" t="s">
        <v>23</v>
      </c>
      <c r="G14" s="5" t="s">
        <v>97</v>
      </c>
      <c r="H14" s="5" t="s">
        <v>237</v>
      </c>
    </row>
    <row r="15" spans="1:33" ht="54.75">
      <c r="A15" s="2" t="s">
        <v>28</v>
      </c>
      <c r="B15" s="2" t="s">
        <v>240</v>
      </c>
      <c r="C15" s="3" t="s">
        <v>241</v>
      </c>
      <c r="D15" s="3" t="s">
        <v>211</v>
      </c>
      <c r="E15" s="47">
        <v>1</v>
      </c>
      <c r="F15" s="4" t="s">
        <v>23</v>
      </c>
      <c r="G15" s="5" t="s">
        <v>92</v>
      </c>
      <c r="H15" s="5" t="s">
        <v>152</v>
      </c>
    </row>
    <row r="16" spans="1:33" ht="54.75">
      <c r="A16" s="2" t="s">
        <v>28</v>
      </c>
      <c r="B16" s="2" t="s">
        <v>199</v>
      </c>
      <c r="C16" s="3" t="s">
        <v>242</v>
      </c>
      <c r="D16" s="3" t="s">
        <v>211</v>
      </c>
      <c r="E16" s="47">
        <v>4</v>
      </c>
      <c r="F16" s="4" t="s">
        <v>23</v>
      </c>
      <c r="G16" s="5" t="s">
        <v>92</v>
      </c>
      <c r="H16" s="5" t="s">
        <v>152</v>
      </c>
    </row>
    <row r="17" spans="1:8" ht="41.25">
      <c r="A17" s="2" t="s">
        <v>28</v>
      </c>
      <c r="B17" s="2" t="s">
        <v>243</v>
      </c>
      <c r="C17" s="3" t="s">
        <v>244</v>
      </c>
      <c r="D17" s="3" t="s">
        <v>236</v>
      </c>
      <c r="E17" s="47">
        <v>2</v>
      </c>
      <c r="F17" s="4" t="s">
        <v>23</v>
      </c>
      <c r="G17" s="5" t="s">
        <v>91</v>
      </c>
      <c r="H17" s="5" t="s">
        <v>152</v>
      </c>
    </row>
    <row r="18" spans="1:8" ht="54.75">
      <c r="A18" s="2" t="s">
        <v>28</v>
      </c>
      <c r="B18" s="2" t="s">
        <v>245</v>
      </c>
      <c r="C18" s="3" t="s">
        <v>246</v>
      </c>
      <c r="D18" s="3" t="s">
        <v>211</v>
      </c>
      <c r="E18" s="47" t="s">
        <v>247</v>
      </c>
    </row>
    <row r="19" spans="1:8">
      <c r="A19" t="s">
        <v>28</v>
      </c>
    </row>
  </sheetData>
  <mergeCells count="8">
    <mergeCell ref="A1:E1"/>
    <mergeCell ref="X1:AB1"/>
    <mergeCell ref="AC1:AD1"/>
    <mergeCell ref="AE1:AG1"/>
    <mergeCell ref="F1:H1"/>
    <mergeCell ref="I1:M1"/>
    <mergeCell ref="N1:R1"/>
    <mergeCell ref="S1:W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556EB-070E-4DB9-9971-B8A265D7A692}">
  <dimension ref="A1:F31"/>
  <sheetViews>
    <sheetView zoomScaleNormal="80" zoomScaleSheetLayoutView="100" workbookViewId="0"/>
  </sheetViews>
  <sheetFormatPr defaultRowHeight="15"/>
  <cols>
    <col min="1" max="1" width="13.85546875" bestFit="1" customWidth="1"/>
    <col min="2" max="2" width="12.85546875" bestFit="1" customWidth="1"/>
    <col min="3" max="3" width="32" bestFit="1" customWidth="1"/>
    <col min="5" max="5" width="19.28515625" bestFit="1" customWidth="1"/>
  </cols>
  <sheetData>
    <row r="1" spans="1:6" ht="30.75" thickBot="1">
      <c r="A1" s="68" t="s">
        <v>248</v>
      </c>
      <c r="B1" s="62" t="s">
        <v>249</v>
      </c>
      <c r="C1" s="62" t="s">
        <v>250</v>
      </c>
      <c r="D1" s="63" t="s">
        <v>251</v>
      </c>
      <c r="E1" s="62" t="s">
        <v>252</v>
      </c>
      <c r="F1" s="64" t="s">
        <v>9</v>
      </c>
    </row>
    <row r="2" spans="1:6" ht="17.25" thickBot="1">
      <c r="A2" s="69" t="s">
        <v>253</v>
      </c>
      <c r="B2" s="65" t="s">
        <v>254</v>
      </c>
      <c r="C2" s="65" t="s">
        <v>255</v>
      </c>
      <c r="D2" s="66" t="s">
        <v>256</v>
      </c>
      <c r="E2" s="65" t="s">
        <v>257</v>
      </c>
      <c r="F2" s="67"/>
    </row>
    <row r="3" spans="1:6" ht="17.25" thickBot="1">
      <c r="A3" s="70" t="s">
        <v>258</v>
      </c>
      <c r="B3" s="65" t="s">
        <v>259</v>
      </c>
      <c r="C3" s="65" t="s">
        <v>255</v>
      </c>
      <c r="D3" s="66" t="s">
        <v>260</v>
      </c>
      <c r="E3" s="65" t="s">
        <v>261</v>
      </c>
      <c r="F3" s="67"/>
    </row>
    <row r="4" spans="1:6" ht="17.25" thickBot="1">
      <c r="A4" s="70" t="s">
        <v>258</v>
      </c>
      <c r="B4" s="65" t="s">
        <v>262</v>
      </c>
      <c r="C4" s="65" t="s">
        <v>255</v>
      </c>
      <c r="D4" s="66" t="s">
        <v>256</v>
      </c>
      <c r="E4" s="65" t="s">
        <v>261</v>
      </c>
      <c r="F4" s="67"/>
    </row>
    <row r="5" spans="1:6" ht="17.25" thickBot="1">
      <c r="A5" s="70" t="s">
        <v>263</v>
      </c>
      <c r="B5" s="65" t="s">
        <v>264</v>
      </c>
      <c r="C5" s="65" t="s">
        <v>265</v>
      </c>
      <c r="D5" s="66" t="s">
        <v>266</v>
      </c>
      <c r="E5" s="65" t="s">
        <v>267</v>
      </c>
      <c r="F5" s="67"/>
    </row>
    <row r="6" spans="1:6" ht="17.25" thickBot="1">
      <c r="A6" s="70" t="s">
        <v>268</v>
      </c>
      <c r="B6" s="65" t="s">
        <v>269</v>
      </c>
      <c r="C6" s="65" t="s">
        <v>270</v>
      </c>
      <c r="D6" s="66" t="s">
        <v>266</v>
      </c>
      <c r="E6" s="65" t="s">
        <v>267</v>
      </c>
      <c r="F6" s="67"/>
    </row>
    <row r="7" spans="1:6" ht="17.25" thickBot="1">
      <c r="A7" s="70" t="s">
        <v>271</v>
      </c>
      <c r="B7" s="65" t="s">
        <v>272</v>
      </c>
      <c r="C7" s="65" t="s">
        <v>273</v>
      </c>
      <c r="D7" s="66" t="s">
        <v>266</v>
      </c>
      <c r="E7" s="65" t="s">
        <v>274</v>
      </c>
      <c r="F7" s="67"/>
    </row>
    <row r="8" spans="1:6" ht="17.25" thickBot="1">
      <c r="A8" s="70" t="s">
        <v>275</v>
      </c>
      <c r="B8" s="65" t="s">
        <v>272</v>
      </c>
      <c r="C8" s="65" t="s">
        <v>276</v>
      </c>
      <c r="D8" s="66" t="s">
        <v>277</v>
      </c>
      <c r="E8" s="65" t="s">
        <v>278</v>
      </c>
      <c r="F8" s="67"/>
    </row>
    <row r="9" spans="1:6" ht="17.25" thickBot="1">
      <c r="A9" s="70" t="s">
        <v>279</v>
      </c>
      <c r="B9" s="65" t="s">
        <v>272</v>
      </c>
      <c r="C9" s="65" t="s">
        <v>280</v>
      </c>
      <c r="D9" s="66" t="s">
        <v>266</v>
      </c>
      <c r="E9" s="65" t="s">
        <v>267</v>
      </c>
      <c r="F9" s="67"/>
    </row>
    <row r="10" spans="1:6" ht="17.25" thickBot="1">
      <c r="A10" s="70" t="s">
        <v>281</v>
      </c>
      <c r="B10" s="65" t="s">
        <v>272</v>
      </c>
      <c r="C10" s="65" t="s">
        <v>282</v>
      </c>
      <c r="D10" s="66" t="s">
        <v>283</v>
      </c>
      <c r="E10" s="65" t="s">
        <v>278</v>
      </c>
      <c r="F10" s="67"/>
    </row>
    <row r="11" spans="1:6" ht="17.25" thickBot="1">
      <c r="A11" s="70" t="s">
        <v>284</v>
      </c>
      <c r="B11" s="65" t="s">
        <v>272</v>
      </c>
      <c r="C11" s="65" t="s">
        <v>273</v>
      </c>
      <c r="D11" s="66" t="s">
        <v>283</v>
      </c>
      <c r="E11" s="65" t="s">
        <v>278</v>
      </c>
      <c r="F11" s="67"/>
    </row>
    <row r="12" spans="1:6" ht="17.25" thickBot="1">
      <c r="A12" s="70" t="s">
        <v>285</v>
      </c>
      <c r="B12" s="65" t="s">
        <v>272</v>
      </c>
      <c r="C12" s="65" t="s">
        <v>265</v>
      </c>
      <c r="D12" s="66" t="s">
        <v>283</v>
      </c>
      <c r="E12" s="65" t="s">
        <v>278</v>
      </c>
      <c r="F12" s="67"/>
    </row>
    <row r="13" spans="1:6" ht="17.25" thickBot="1">
      <c r="A13" s="70" t="s">
        <v>286</v>
      </c>
      <c r="B13" s="65" t="s">
        <v>272</v>
      </c>
      <c r="C13" s="65" t="s">
        <v>287</v>
      </c>
      <c r="D13" s="66" t="s">
        <v>266</v>
      </c>
      <c r="E13" s="65" t="s">
        <v>288</v>
      </c>
      <c r="F13" s="67"/>
    </row>
    <row r="14" spans="1:6" ht="17.25" thickBot="1">
      <c r="A14" s="70" t="s">
        <v>289</v>
      </c>
      <c r="B14" s="65" t="s">
        <v>272</v>
      </c>
      <c r="C14" s="65" t="s">
        <v>287</v>
      </c>
      <c r="D14" s="66" t="s">
        <v>283</v>
      </c>
      <c r="E14" s="65" t="s">
        <v>290</v>
      </c>
      <c r="F14" s="67"/>
    </row>
    <row r="15" spans="1:6" ht="17.25" thickBot="1">
      <c r="A15" s="70" t="s">
        <v>291</v>
      </c>
      <c r="B15" s="65" t="s">
        <v>272</v>
      </c>
      <c r="C15" s="65" t="s">
        <v>273</v>
      </c>
      <c r="D15" s="66" t="s">
        <v>292</v>
      </c>
      <c r="E15" s="65" t="s">
        <v>274</v>
      </c>
      <c r="F15" s="67"/>
    </row>
    <row r="16" spans="1:6" ht="17.25" thickBot="1">
      <c r="A16" s="70" t="s">
        <v>293</v>
      </c>
      <c r="B16" s="65" t="s">
        <v>272</v>
      </c>
      <c r="C16" s="65" t="s">
        <v>282</v>
      </c>
      <c r="D16" s="66" t="s">
        <v>266</v>
      </c>
      <c r="E16" s="65" t="s">
        <v>274</v>
      </c>
      <c r="F16" s="67"/>
    </row>
    <row r="17" spans="1:6" ht="17.25" thickBot="1">
      <c r="A17" s="70" t="s">
        <v>294</v>
      </c>
      <c r="B17" s="65" t="s">
        <v>272</v>
      </c>
      <c r="C17" s="65" t="s">
        <v>287</v>
      </c>
      <c r="D17" s="66" t="s">
        <v>283</v>
      </c>
      <c r="E17" s="65" t="s">
        <v>278</v>
      </c>
      <c r="F17" s="67"/>
    </row>
    <row r="18" spans="1:6" ht="17.25" thickBot="1">
      <c r="A18" s="70" t="s">
        <v>295</v>
      </c>
      <c r="B18" s="65" t="s">
        <v>272</v>
      </c>
      <c r="C18" s="65" t="s">
        <v>265</v>
      </c>
      <c r="D18" s="66" t="s">
        <v>283</v>
      </c>
      <c r="E18" s="65" t="s">
        <v>278</v>
      </c>
      <c r="F18" s="67"/>
    </row>
    <row r="19" spans="1:6" ht="17.25" thickBot="1">
      <c r="A19" s="70" t="s">
        <v>296</v>
      </c>
      <c r="B19" s="65" t="s">
        <v>272</v>
      </c>
      <c r="C19" s="65" t="s">
        <v>282</v>
      </c>
      <c r="D19" s="66" t="s">
        <v>283</v>
      </c>
      <c r="E19" s="65" t="s">
        <v>288</v>
      </c>
      <c r="F19" s="67"/>
    </row>
    <row r="20" spans="1:6" ht="17.25" thickBot="1">
      <c r="A20" s="70" t="s">
        <v>297</v>
      </c>
      <c r="B20" s="65" t="s">
        <v>272</v>
      </c>
      <c r="C20" s="65" t="s">
        <v>273</v>
      </c>
      <c r="D20" s="66" t="s">
        <v>256</v>
      </c>
      <c r="E20" s="65" t="s">
        <v>274</v>
      </c>
      <c r="F20" s="67"/>
    </row>
    <row r="21" spans="1:6" ht="17.25" thickBot="1">
      <c r="A21" s="70" t="s">
        <v>298</v>
      </c>
      <c r="B21" s="65" t="s">
        <v>272</v>
      </c>
      <c r="C21" s="65" t="s">
        <v>265</v>
      </c>
      <c r="D21" s="66" t="s">
        <v>266</v>
      </c>
      <c r="E21" s="65" t="s">
        <v>288</v>
      </c>
      <c r="F21" s="67"/>
    </row>
    <row r="22" spans="1:6" ht="17.25" thickBot="1">
      <c r="A22" s="70" t="s">
        <v>299</v>
      </c>
      <c r="B22" s="65" t="s">
        <v>272</v>
      </c>
      <c r="C22" s="65" t="s">
        <v>287</v>
      </c>
      <c r="D22" s="66" t="s">
        <v>300</v>
      </c>
      <c r="E22" s="65" t="s">
        <v>274</v>
      </c>
      <c r="F22" s="67"/>
    </row>
    <row r="23" spans="1:6" ht="17.25" thickBot="1">
      <c r="A23" s="70" t="s">
        <v>301</v>
      </c>
      <c r="B23" s="65" t="s">
        <v>272</v>
      </c>
      <c r="C23" s="65" t="s">
        <v>282</v>
      </c>
      <c r="D23" s="66" t="s">
        <v>277</v>
      </c>
      <c r="E23" s="65" t="s">
        <v>278</v>
      </c>
      <c r="F23" s="67"/>
    </row>
    <row r="24" spans="1:6" ht="17.25" thickBot="1">
      <c r="A24" s="70" t="s">
        <v>302</v>
      </c>
      <c r="B24" s="65" t="s">
        <v>272</v>
      </c>
      <c r="C24" s="65" t="s">
        <v>265</v>
      </c>
      <c r="D24" s="66" t="s">
        <v>260</v>
      </c>
      <c r="E24" s="65" t="s">
        <v>303</v>
      </c>
      <c r="F24" s="67"/>
    </row>
    <row r="25" spans="1:6" ht="17.25" thickBot="1">
      <c r="A25" s="70" t="s">
        <v>304</v>
      </c>
      <c r="B25" s="65" t="s">
        <v>272</v>
      </c>
      <c r="C25" s="65" t="s">
        <v>276</v>
      </c>
      <c r="D25" s="66" t="s">
        <v>283</v>
      </c>
      <c r="E25" s="65" t="s">
        <v>278</v>
      </c>
      <c r="F25" s="67"/>
    </row>
    <row r="26" spans="1:6" ht="17.25" thickBot="1">
      <c r="A26" s="70" t="s">
        <v>305</v>
      </c>
      <c r="B26" s="65" t="s">
        <v>272</v>
      </c>
      <c r="C26" s="65" t="s">
        <v>273</v>
      </c>
      <c r="D26" s="66" t="s">
        <v>260</v>
      </c>
      <c r="E26" s="65" t="s">
        <v>274</v>
      </c>
      <c r="F26" s="67"/>
    </row>
    <row r="27" spans="1:6" ht="17.25" thickBot="1">
      <c r="A27" s="70" t="s">
        <v>306</v>
      </c>
      <c r="B27" s="65" t="s">
        <v>307</v>
      </c>
      <c r="C27" s="65" t="s">
        <v>308</v>
      </c>
      <c r="D27" s="66" t="s">
        <v>283</v>
      </c>
      <c r="E27" s="65" t="s">
        <v>309</v>
      </c>
      <c r="F27" s="67"/>
    </row>
    <row r="28" spans="1:6" ht="17.25" thickBot="1">
      <c r="A28" s="70" t="s">
        <v>310</v>
      </c>
      <c r="B28" s="65" t="s">
        <v>311</v>
      </c>
      <c r="C28" s="65" t="s">
        <v>265</v>
      </c>
      <c r="D28" s="66" t="s">
        <v>256</v>
      </c>
      <c r="E28" s="65" t="s">
        <v>312</v>
      </c>
      <c r="F28" s="67"/>
    </row>
    <row r="29" spans="1:6" ht="17.25" thickBot="1">
      <c r="A29" s="70" t="s">
        <v>313</v>
      </c>
      <c r="B29" s="65" t="s">
        <v>311</v>
      </c>
      <c r="C29" s="65" t="s">
        <v>314</v>
      </c>
      <c r="D29" s="66" t="s">
        <v>277</v>
      </c>
      <c r="E29" s="65" t="s">
        <v>303</v>
      </c>
      <c r="F29" s="67"/>
    </row>
    <row r="30" spans="1:6" ht="17.25" thickBot="1">
      <c r="A30" s="70" t="s">
        <v>315</v>
      </c>
      <c r="B30" s="65" t="s">
        <v>316</v>
      </c>
      <c r="C30" s="65" t="s">
        <v>317</v>
      </c>
      <c r="D30" s="66" t="s">
        <v>256</v>
      </c>
      <c r="E30" s="65" t="s">
        <v>318</v>
      </c>
      <c r="F30" s="67"/>
    </row>
    <row r="31" spans="1:6" ht="17.25" thickBot="1">
      <c r="A31" s="70" t="s">
        <v>319</v>
      </c>
      <c r="B31" s="65" t="s">
        <v>311</v>
      </c>
      <c r="C31" s="65" t="s">
        <v>265</v>
      </c>
      <c r="D31" s="66" t="s">
        <v>266</v>
      </c>
      <c r="E31" s="65" t="s">
        <v>278</v>
      </c>
      <c r="F31" s="6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Anurag Sarin</cp:lastModifiedBy>
  <cp:revision/>
  <dcterms:created xsi:type="dcterms:W3CDTF">2026-03-28T19:17:00Z</dcterms:created>
  <dcterms:modified xsi:type="dcterms:W3CDTF">2026-05-11T13:36:57Z</dcterms:modified>
  <cp:category/>
  <cp:contentStatus/>
</cp:coreProperties>
</file>